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BIERNO DE AYOTLAN PAGINA\ARTICULO 8\FRACCIÓN V\I) ESTADOS FINANCIEROS\ENERO 2023\"/>
    </mc:Choice>
  </mc:AlternateContent>
  <workbookProtection workbookPassword="CEE3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Y447" i="1" s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89" i="1" l="1"/>
  <c r="AY454" i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18" i="1" s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161" i="1"/>
  <c r="AY81" i="1"/>
  <c r="AX416" i="1"/>
  <c r="AY494" i="1"/>
  <c r="AX403" i="1"/>
  <c r="AY502" i="1"/>
  <c r="AX436" i="1"/>
  <c r="AX35" i="1"/>
  <c r="AY507" i="1" l="1"/>
  <c r="AY478" i="1"/>
  <c r="AY477" i="1" s="1"/>
  <c r="AX478" i="1"/>
  <c r="AY453" i="1"/>
  <c r="AX453" i="1"/>
  <c r="AY372" i="1"/>
  <c r="AY287" i="1"/>
  <c r="AX287" i="1"/>
  <c r="AY222" i="1"/>
  <c r="AX222" i="1"/>
  <c r="AX187" i="1"/>
  <c r="AY187" i="1"/>
  <c r="AY117" i="1"/>
  <c r="AX118" i="1"/>
  <c r="AX117" i="1" s="1"/>
  <c r="AY40" i="1"/>
  <c r="AY7" i="1" s="1"/>
  <c r="AX8" i="1"/>
  <c r="AX7" i="1" s="1"/>
  <c r="AX372" i="1"/>
  <c r="AX477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<sst xmlns="http://schemas.openxmlformats.org/spreadsheetml/2006/main" count="1075" uniqueCount="1056">
  <si>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</si>
  <si>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</si>
  <si>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</si>
  <si>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</si>
  <si>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</si>
  <si>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</si>
  <si>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</si>
  <si>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</si>
  <si>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</si>
  <si>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</si>
  <si>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</si>
  <si>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</si>
  <si>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</si>
  <si>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</si>
  <si>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</si>
  <si>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</si>
  <si>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</si>
  <si>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</si>
  <si>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</si>
  <si>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</si>
  <si>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</si>
  <si>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</si>
  <si>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</si>
  <si>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</si>
  <si>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</si>
  <si>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</si>
  <si>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</si>
  <si>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</si>
  <si>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</si>
  <si>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</si>
  <si>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</si>
  <si>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</si>
  <si>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</si>
  <si>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</si>
  <si>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</si>
  <si>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</si>
  <si>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</si>
  <si>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</si>
  <si>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</si>
  <si>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</si>
  <si>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</si>
  <si>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</si>
  <si>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</si>
  <si>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</si>
  <si>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</si>
  <si>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</si>
  <si>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</si>
  <si>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</si>
  <si>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</si>
  <si>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</si>
  <si>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</si>
  <si>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</si>
  <si>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</si>
  <si>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</si>
  <si>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</si>
  <si>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</si>
  <si>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</si>
  <si>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</si>
  <si>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</si>
  <si>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</si>
  <si>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</si>
  <si>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</si>
  <si>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</si>
  <si>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</si>
  <si>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</si>
  <si>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</si>
  <si>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</si>
  <si>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</si>
  <si>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</si>
  <si>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</si>
  <si>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</si>
  <si>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</si>
  <si>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</si>
  <si>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</si>
  <si>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</si>
  <si>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</si>
  <si>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</si>
  <si>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</si>
  <si>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</si>
  <si>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</si>
  <si>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</si>
  <si>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</si>
  <si>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</si>
  <si>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</si>
  <si>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</si>
  <si>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</si>
  <si>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</si>
  <si>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</si>
  <si>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</si>
  <si>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</si>
  <si>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</si>
  <si>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</si>
  <si>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</si>
  <si>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</si>
  <si>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</si>
  <si>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</si>
  <si>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</si>
  <si>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</si>
  <si>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</si>
  <si>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</si>
  <si>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</si>
  <si>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</si>
  <si>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</si>
  <si>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</si>
  <si>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</si>
  <si>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</si>
  <si>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</si>
  <si>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</si>
  <si>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</si>
  <si>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</si>
  <si>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</si>
  <si>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</si>
  <si>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</si>
  <si>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</si>
  <si>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</si>
  <si>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</si>
  <si>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</si>
  <si>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</si>
  <si>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</si>
  <si>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</si>
  <si>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</si>
  <si>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</si>
  <si>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</si>
  <si>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</si>
  <si>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</si>
  <si>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</si>
  <si>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</si>
  <si>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</si>
  <si>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</si>
  <si>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</si>
  <si>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</si>
  <si>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</si>
  <si>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</si>
  <si>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</si>
  <si>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</si>
  <si>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</si>
  <si>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</si>
  <si>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</si>
  <si>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</si>
  <si>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</si>
  <si>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</si>
  <si>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</si>
  <si>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</si>
  <si>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</si>
  <si>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</si>
  <si>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</si>
  <si>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</si>
  <si>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</si>
  <si>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</si>
  <si>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</si>
  <si>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</si>
  <si>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</si>
  <si>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</si>
  <si>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</si>
  <si>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</si>
  <si>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</si>
  <si>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</si>
  <si>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</si>
  <si>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</si>
  <si>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</si>
  <si>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</si>
  <si>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</si>
  <si>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</si>
  <si>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</si>
  <si>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</si>
  <si>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</si>
  <si>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</si>
  <si>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</si>
  <si>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</si>
  <si>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</si>
  <si>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</si>
  <si>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</si>
  <si>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</si>
  <si>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</si>
  <si>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</si>
  <si>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</si>
  <si>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</si>
  <si>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</si>
  <si>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</si>
  <si>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</si>
  <si>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</si>
  <si>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</si>
  <si>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</si>
  <si>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</si>
  <si>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</si>
  <si>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</si>
  <si>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</si>
  <si>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</si>
  <si>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</si>
  <si>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</si>
  <si>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</si>
  <si>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</si>
  <si>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</si>
  <si>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</si>
  <si>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</si>
  <si>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</si>
  <si>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</si>
  <si>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</si>
  <si>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</si>
  <si>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</si>
  <si>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</si>
  <si>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</si>
  <si>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</si>
  <si>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</si>
  <si>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</si>
  <si>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</si>
  <si>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</si>
  <si>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</si>
  <si>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</si>
  <si>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</si>
  <si>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</si>
  <si>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</si>
  <si>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</si>
  <si>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</si>
  <si>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</si>
  <si>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</si>
  <si>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</si>
  <si>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</si>
  <si>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</si>
  <si>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</si>
  <si>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</si>
  <si>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</si>
  <si>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</si>
  <si>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</si>
  <si>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</si>
  <si>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</si>
  <si>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</si>
  <si>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</si>
  <si>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</si>
  <si>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</si>
  <si>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</si>
  <si>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</si>
  <si>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</si>
  <si>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</si>
  <si>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</si>
  <si>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</si>
  <si>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</si>
  <si>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</si>
  <si>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</si>
  <si>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</si>
  <si>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</si>
  <si>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</si>
  <si>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</si>
  <si>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</si>
  <si>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</si>
  <si>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</si>
  <si>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</si>
  <si>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</si>
  <si>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</si>
  <si>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</si>
  <si>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</si>
  <si>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</si>
  <si>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</si>
  <si>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</si>
  <si>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</si>
  <si>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</si>
  <si>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</si>
  <si>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</si>
  <si>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</si>
  <si>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</si>
  <si>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</si>
  <si>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</si>
  <si>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</si>
  <si>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</si>
  <si>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</si>
  <si>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</si>
  <si>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</si>
  <si>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</si>
  <si>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</si>
  <si>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</si>
  <si>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</si>
  <si>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</si>
  <si>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</si>
  <si>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</si>
  <si>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</si>
  <si>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</si>
  <si>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</si>
  <si>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</si>
  <si>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</si>
  <si>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</si>
  <si>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</si>
  <si>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</si>
  <si>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</si>
  <si>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</si>
  <si>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</si>
  <si>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</si>
  <si>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</si>
  <si>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</si>
  <si>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</si>
  <si>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</si>
  <si>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</si>
  <si>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</si>
  <si>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</si>
  <si>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</si>
  <si>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</si>
  <si>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</si>
  <si>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</si>
  <si>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</si>
  <si>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</si>
  <si>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</si>
  <si>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</si>
  <si>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</si>
  <si>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</si>
  <si>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</si>
  <si>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</si>
  <si>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</si>
  <si>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</si>
  <si>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</si>
  <si>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</si>
  <si>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</si>
  <si>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</si>
  <si>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</si>
  <si>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</si>
  <si>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</si>
  <si>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</si>
  <si>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</si>
  <si>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</si>
  <si>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</si>
  <si>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</si>
  <si>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</si>
  <si>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</si>
  <si>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</si>
  <si>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</si>
  <si>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</si>
  <si>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</si>
  <si>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</si>
  <si>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</si>
  <si>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</si>
  <si>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</si>
  <si>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</si>
  <si>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</si>
  <si>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</si>
  <si>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</si>
  <si>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</si>
  <si>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</si>
  <si>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</si>
  <si>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</si>
  <si>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</si>
  <si>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</si>
  <si>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</si>
  <si>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</si>
  <si>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</si>
  <si>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</si>
  <si>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</si>
  <si>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</si>
  <si>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</si>
  <si>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</si>
  <si>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</si>
  <si>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</si>
  <si>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</si>
  <si>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</si>
  <si>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</si>
  <si>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</si>
  <si>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</si>
  <si>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</si>
  <si>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</si>
  <si>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</si>
  <si>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</si>
  <si>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</si>
  <si>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</si>
  <si>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</si>
  <si>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</si>
  <si>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</si>
  <si>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</si>
  <si>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</si>
  <si>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</si>
  <si>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</si>
  <si>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</si>
  <si>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</si>
  <si>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</si>
  <si>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</si>
  <si>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</si>
  <si>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</si>
  <si>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</si>
  <si>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</si>
  <si>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</si>
  <si>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</si>
  <si>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</si>
  <si>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</si>
  <si>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</si>
  <si>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</si>
  <si>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</si>
  <si>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</si>
  <si>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</si>
  <si>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</si>
  <si>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</si>
  <si>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</si>
  <si>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</si>
  <si>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</si>
  <si>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</si>
  <si>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</si>
  <si>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</si>
  <si>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</si>
  <si>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</si>
  <si>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</si>
  <si>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</si>
  <si>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</si>
  <si>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</si>
  <si>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</si>
  <si>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</si>
  <si>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</si>
  <si>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</si>
  <si>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</si>
  <si>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</si>
  <si>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</si>
  <si>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</si>
  <si>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</si>
  <si>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</si>
  <si>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</si>
  <si>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</si>
  <si>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</si>
  <si>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</si>
  <si>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</si>
  <si>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</si>
  <si>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</si>
  <si>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</si>
  <si>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</si>
  <si>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</si>
  <si>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</si>
  <si>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</si>
  <si>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</si>
  <si>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</si>
  <si>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</si>
  <si>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</si>
  <si>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</si>
  <si>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</si>
  <si>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</si>
  <si>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</si>
  <si>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</si>
  <si>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</si>
  <si>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</si>
  <si>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</si>
  <si>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</si>
  <si>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</si>
  <si>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</si>
  <si>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</si>
  <si>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</si>
  <si>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</si>
  <si>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</si>
  <si>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</si>
  <si>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</si>
  <si>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</si>
  <si>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</si>
  <si>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</si>
  <si>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</si>
  <si>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</si>
  <si>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</si>
  <si>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</si>
  <si>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</si>
  <si>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</si>
  <si>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</si>
  <si>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</si>
  <si>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</si>
  <si>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</si>
  <si>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</si>
  <si>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</si>
  <si>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</si>
  <si>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</si>
  <si>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</si>
  <si>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</si>
  <si>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</si>
  <si>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</si>
  <si>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</si>
  <si>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</si>
  <si>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</si>
  <si>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</si>
  <si>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</si>
  <si>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</si>
  <si>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</si>
  <si>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</si>
  <si>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</si>
  <si>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</si>
  <si>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</si>
  <si>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</si>
  <si>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</si>
  <si>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</si>
  <si>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</si>
  <si>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</si>
  <si>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</si>
  <si>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</si>
  <si>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</si>
  <si>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</si>
  <si>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</si>
  <si>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</si>
  <si>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</si>
  <si>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</si>
  <si>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</si>
  <si>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</si>
  <si>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</si>
  <si>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</si>
  <si>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</si>
  <si>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</si>
  <si>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</si>
  <si>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</si>
  <si>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</si>
  <si>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</si>
  <si>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</si>
  <si>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</si>
  <si>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</si>
  <si>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</si>
  <si>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</si>
  <si>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</si>
  <si>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</si>
  <si>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</si>
  <si>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</si>
  <si>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</si>
  <si>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</si>
  <si>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</si>
  <si>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</si>
  <si>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</si>
  <si>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</si>
  <si>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</si>
  <si>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</si>
  <si>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</si>
  <si>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</si>
  <si>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</si>
  <si>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</si>
  <si>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</si>
  <si>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</si>
  <si>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</si>
  <si>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</si>
  <si>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</si>
  <si>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</si>
  <si>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</si>
  <si>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</si>
  <si>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</si>
  <si>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</si>
  <si>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</si>
  <si>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</si>
  <si>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</si>
  <si>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</si>
  <si>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</si>
  <si>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</si>
  <si>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</si>
  <si>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</si>
  <si>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</si>
  <si>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</si>
  <si>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</si>
  <si>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</si>
  <si>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</si>
  <si>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</si>
  <si>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</si>
  <si>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</si>
  <si>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</si>
  <si>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</si>
  <si>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</si>
  <si>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</si>
  <si>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</si>
  <si>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</si>
  <si>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</si>
  <si>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</si>
  <si>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</si>
  <si>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</si>
  <si>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</si>
  <si>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</si>
  <si>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</si>
  <si>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</si>
  <si>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</si>
  <si>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</si>
  <si>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</si>
  <si>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</si>
  <si>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</si>
  <si>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</si>
  <si>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</si>
  <si>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</si>
  <si>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</si>
  <si>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</si>
  <si>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</si>
  <si>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</si>
  <si>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</si>
  <si>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</si>
  <si>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</si>
  <si>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</si>
  <si>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</si>
  <si>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</si>
  <si>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</si>
  <si>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</si>
  <si>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</si>
  <si>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</si>
  <si>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</si>
  <si>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</si>
  <si>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</si>
  <si>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</si>
  <si>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</si>
  <si>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</si>
  <si>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</si>
  <si>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</si>
  <si>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</si>
  <si>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</si>
  <si>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</si>
  <si>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</si>
  <si>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</si>
  <si>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</si>
  <si>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</si>
  <si>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</si>
  <si>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</si>
  <si>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</si>
  <si>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</si>
  <si>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</si>
  <si>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</si>
  <si>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</si>
  <si>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</si>
  <si>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</si>
  <si>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</si>
  <si>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</si>
  <si>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</si>
  <si>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</si>
  <si>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</si>
  <si>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</si>
  <si>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</si>
  <si>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</si>
  <si>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</si>
  <si>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</si>
  <si>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</si>
  <si>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</si>
  <si>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</si>
  <si>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</si>
  <si>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</si>
  <si>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</si>
  <si>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</si>
  <si>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</si>
  <si>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</si>
  <si>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</si>
  <si>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</si>
  <si>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</si>
  <si>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</si>
  <si>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</si>
  <si>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</si>
  <si>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</si>
  <si>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</si>
  <si>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</si>
  <si>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</si>
  <si>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</si>
  <si>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</si>
  <si>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</si>
  <si>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</si>
  <si>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</si>
  <si>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</si>
  <si>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</si>
  <si>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</si>
  <si>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</si>
  <si>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</si>
  <si>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</si>
  <si>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</si>
  <si>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</si>
  <si>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</si>
  <si>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</si>
  <si>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</si>
  <si>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</si>
  <si>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</si>
  <si>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</si>
  <si>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</si>
  <si>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</si>
  <si>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</si>
  <si>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</si>
  <si>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</si>
  <si>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</si>
  <si>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</si>
  <si>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</si>
  <si>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</si>
  <si>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</si>
  <si>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</si>
  <si>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</si>
  <si>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</si>
  <si>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</si>
  <si>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</si>
  <si>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</si>
  <si>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</si>
  <si>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</si>
  <si>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</si>
  <si>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</si>
  <si>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</si>
  <si>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</si>
  <si>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</si>
  <si>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</si>
  <si>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</si>
  <si>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</si>
  <si>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</si>
  <si>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</si>
  <si>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</si>
  <si>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</si>
  <si>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</si>
  <si>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</si>
  <si>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</si>
  <si>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</si>
  <si>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</si>
  <si>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</si>
  <si>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</si>
  <si>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</si>
  <si>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</si>
  <si>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</si>
  <si>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</si>
  <si>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</si>
  <si>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</si>
  <si>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</si>
  <si>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</si>
  <si>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</si>
  <si>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</si>
  <si>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</si>
  <si>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</si>
  <si>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</si>
  <si>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</si>
  <si>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</si>
  <si>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</si>
  <si>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</si>
  <si>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</si>
  <si>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</si>
  <si>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</si>
  <si>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</si>
  <si>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</si>
  <si>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</si>
  <si>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</si>
  <si>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</si>
  <si>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</si>
  <si>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</si>
  <si>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</si>
  <si>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</si>
  <si>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</si>
  <si>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</si>
  <si>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</si>
  <si>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</si>
  <si>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</si>
  <si>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</si>
  <si>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</si>
  <si>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</si>
  <si>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</si>
  <si>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</si>
  <si>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</si>
  <si>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</si>
  <si>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</si>
  <si>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</si>
  <si>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</si>
  <si>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</si>
  <si>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</si>
  <si>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</si>
  <si>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</si>
  <si>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</si>
  <si>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</si>
  <si>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</si>
  <si>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</si>
  <si>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</si>
  <si>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</si>
  <si>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</si>
  <si>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</si>
  <si>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</si>
  <si>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</si>
  <si>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</si>
  <si>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</si>
  <si>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</si>
  <si>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</si>
  <si>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</si>
  <si>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</si>
  <si>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</si>
  <si>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</si>
  <si>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</si>
  <si>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</si>
  <si>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</si>
  <si>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</si>
  <si>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</si>
  <si>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</si>
  <si>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</si>
  <si>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</si>
  <si>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</si>
  <si>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</si>
  <si>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</si>
  <si>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</si>
  <si>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</si>
  <si>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</si>
  <si>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</si>
  <si>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</si>
  <si>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</si>
  <si>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</si>
  <si>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</si>
  <si>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</si>
  <si>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</si>
  <si>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</si>
  <si>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</si>
  <si>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</si>
  <si>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</si>
  <si>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</si>
  <si>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</si>
  <si>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</si>
  <si>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</si>
  <si>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</si>
  <si>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</si>
  <si>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</si>
  <si>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</si>
  <si>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</si>
  <si>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</si>
  <si>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</si>
  <si>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</si>
  <si>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</si>
  <si>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</si>
  <si>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</si>
  <si>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</si>
  <si>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</si>
  <si>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</si>
  <si>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</si>
  <si>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</si>
  <si>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</si>
  <si>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</si>
  <si>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</si>
  <si>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</si>
  <si>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</si>
  <si>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</si>
  <si>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</si>
  <si>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</si>
  <si>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</si>
  <si>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</si>
  <si>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</si>
  <si>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</si>
  <si>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</si>
  <si>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</si>
  <si>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</si>
  <si>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</si>
  <si>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</si>
  <si>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</si>
  <si>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</si>
  <si>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</si>
  <si>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</si>
  <si>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</si>
  <si>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</si>
  <si>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</si>
  <si>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</si>
  <si>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</si>
  <si>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</si>
  <si>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</si>
  <si>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</si>
  <si>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</si>
  <si>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</si>
  <si>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</si>
  <si>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</si>
  <si>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</si>
  <si>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</si>
  <si>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</si>
  <si>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</si>
  <si>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</si>
  <si>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</si>
  <si>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</si>
  <si>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</si>
  <si>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</si>
  <si>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</si>
  <si>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</si>
  <si>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</si>
  <si>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</si>
  <si>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</si>
  <si>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</si>
  <si>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</si>
  <si>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</si>
  <si>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</si>
  <si>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</si>
  <si>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</si>
  <si>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</si>
  <si>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</si>
  <si>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</si>
  <si>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</si>
  <si>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</si>
  <si>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</si>
  <si>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</si>
  <si>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</si>
  <si>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</si>
  <si>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</si>
  <si>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</si>
  <si>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</si>
  <si>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</si>
  <si>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</si>
  <si>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</si>
  <si>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</si>
  <si>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</si>
  <si>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</si>
  <si>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</si>
  <si>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</si>
  <si>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</si>
  <si>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</si>
  <si>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</si>
  <si>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</si>
  <si>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</si>
  <si>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</si>
  <si>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</si>
  <si>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</si>
  <si>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</si>
  <si>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</si>
  <si>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</si>
  <si>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</si>
  <si>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</si>
  <si>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</si>
  <si>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</si>
  <si>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</si>
  <si>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</si>
  <si>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</si>
  <si>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</si>
  <si>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</si>
  <si>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</si>
  <si>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</si>
  <si>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</si>
  <si>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</si>
  <si>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</si>
  <si>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</si>
  <si>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</si>
  <si>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</si>
  <si>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</si>
  <si>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</si>
  <si>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</si>
  <si>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</si>
  <si>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</si>
  <si>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</si>
  <si>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</si>
  <si>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</si>
  <si>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</si>
  <si>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</si>
  <si>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</si>
  <si>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</si>
  <si>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</si>
  <si>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</si>
  <si>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</si>
  <si>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</si>
  <si>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</si>
  <si>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</si>
  <si>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</si>
  <si>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</si>
  <si>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</si>
  <si>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</si>
  <si>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</si>
  <si>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</si>
  <si>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</si>
  <si>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</si>
  <si>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</si>
  <si>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</si>
  <si>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</si>
  <si>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</si>
  <si>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</si>
  <si>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</si>
  <si>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</si>
  <si>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</si>
  <si>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</si>
  <si>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</si>
  <si>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</si>
  <si>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</si>
  <si>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</si>
  <si>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</si>
  <si>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</si>
  <si>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</si>
  <si>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</si>
  <si>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</si>
  <si>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</si>
  <si>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</si>
  <si>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</si>
  <si>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</si>
  <si>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</si>
  <si>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</si>
  <si>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</si>
  <si>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</si>
  <si>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</si>
  <si>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</si>
  <si>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</si>
  <si>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</si>
  <si>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</si>
  <si>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</si>
  <si>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</si>
  <si>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</si>
  <si>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</si>
  <si>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</si>
  <si>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</si>
  <si>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</si>
  <si>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</si>
  <si>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</si>
  <si>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</si>
  <si>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</si>
  <si>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</si>
  <si>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</si>
  <si>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</si>
  <si>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</si>
  <si>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</si>
  <si>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</si>
  <si>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</si>
  <si>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</si>
  <si>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</si>
  <si>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</si>
  <si>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</si>
  <si>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</si>
  <si>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</si>
  <si>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</si>
  <si>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</si>
  <si>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</si>
  <si>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</si>
  <si>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</si>
  <si>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</si>
  <si>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</si>
  <si>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</si>
  <si>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</si>
  <si>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</si>
  <si>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</si>
  <si>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</si>
  <si>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</si>
  <si>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</si>
  <si>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</si>
  <si>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</si>
  <si>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</si>
  <si>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</si>
  <si>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</si>
  <si>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</si>
  <si>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</si>
  <si>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</si>
  <si>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</si>
  <si>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</si>
  <si>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</si>
  <si>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</si>
  <si>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</si>
  <si>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</si>
  <si>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</si>
  <si>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</si>
  <si>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</si>
  <si>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</si>
  <si>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</si>
  <si>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</si>
  <si>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</si>
  <si>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</si>
  <si>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</si>
  <si>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</si>
  <si>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</si>
  <si>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</si>
  <si>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</si>
  <si>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</si>
  <si>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</si>
  <si>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</si>
  <si>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</si>
  <si>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</si>
  <si>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</si>
  <si>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</si>
  <si>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</si>
  <si>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</si>
  <si>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</si>
  <si>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</si>
  <si>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</si>
  <si>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</si>
  <si>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</si>
  <si>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</si>
  <si>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</si>
  <si>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</si>
  <si>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</si>
  <si>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</si>
  <si>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</si>
  <si>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</si>
  <si>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</si>
  <si>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</si>
  <si>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</si>
  <si>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</si>
  <si>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</si>
  <si>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</si>
  <si>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AYOTLÁN</t>
  </si>
  <si>
    <t>DEL 1 AL 31 DE ENERO DE 2023</t>
  </si>
  <si>
    <t>C. RODOLFO HERNANDEZ SANCHEZ</t>
  </si>
  <si>
    <t>LIC. LEIDY ELIZABETH ALATORRE BARAJAS</t>
  </si>
  <si>
    <t>PRESIDENTE MUNICIPAL</t>
  </si>
  <si>
    <t>ENCARGADA DE LA HACIENDA MUNICIPAL</t>
  </si>
  <si>
    <t>ASEJ2023-01-18-01-2024-1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</si>
</sst>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.7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.7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6122305.1299999999</v>
      </c>
      <c r="AY7" s="13">
        <f>AY8+AY29+AY35+AY40+AY72+AY81+AY102</f>
        <v>29135359.780000001</v>
      </c>
    </row>
    <row r="8" spans="1:51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4897657.62</v>
      </c>
      <c r="AY8" s="15">
        <f>AY9+AY11+AY15+AY16+AY17+AY18+AY19+AY25+AY27</f>
        <v>13040580.709999999</v>
      </c>
    </row>
    <row r="9" spans="1:51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1000</v>
      </c>
      <c r="AY9" s="17">
        <f>SUM(AY10)</f>
        <v>5000</v>
      </c>
    </row>
    <row r="10" spans="1:51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1000</v>
      </c>
      <c r="AY10" s="20">
        <v>5000</v>
      </c>
    </row>
    <row r="11" spans="1:51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4830203.0600000005</v>
      </c>
      <c r="AY11" s="17">
        <f>SUM(AY12:AY14)</f>
        <v>12626122.59</v>
      </c>
    </row>
    <row r="12" spans="1:51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4178917.14</v>
      </c>
      <c r="AY12" s="20">
        <v>8270175.9000000004</v>
      </c>
    </row>
    <row r="13" spans="1:51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651285.92000000004</v>
      </c>
      <c r="AY13" s="20">
        <v>4333153.93</v>
      </c>
    </row>
    <row r="14" spans="1:51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22792.76</v>
      </c>
    </row>
    <row r="15" spans="1:51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66454.559999999998</v>
      </c>
      <c r="AY19" s="17">
        <f>SUM(AY20:AY24)</f>
        <v>409458.12</v>
      </c>
    </row>
    <row r="20" spans="1:51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64960.25</v>
      </c>
      <c r="AY20" s="20">
        <v>337766.49</v>
      </c>
    </row>
    <row r="21" spans="1:51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1494.31</v>
      </c>
      <c r="AY22" s="20">
        <v>71691.63</v>
      </c>
    </row>
    <row r="23" spans="1:51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785498</v>
      </c>
      <c r="AY40" s="15">
        <f>AY41+AY46+AY47+AY62+AY68+AY70</f>
        <v>5292849.9000000004</v>
      </c>
    </row>
    <row r="41" spans="1:51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173251</v>
      </c>
      <c r="AY41" s="17">
        <f>SUM(AY42:AY45)</f>
        <v>875886.5</v>
      </c>
    </row>
    <row r="42" spans="1:51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28752</v>
      </c>
      <c r="AY42" s="20">
        <v>466259.5</v>
      </c>
    </row>
    <row r="43" spans="1:51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0</v>
      </c>
    </row>
    <row r="44" spans="1:51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144499</v>
      </c>
      <c r="AY44" s="20">
        <v>408695</v>
      </c>
    </row>
    <row r="45" spans="1:51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932</v>
      </c>
    </row>
    <row r="46" spans="1:51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572921</v>
      </c>
      <c r="AY47" s="17">
        <f>SUM(AY48:AY61)</f>
        <v>3831574.4000000004</v>
      </c>
    </row>
    <row r="48" spans="1:51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110949</v>
      </c>
      <c r="AY48" s="20">
        <v>316822.83</v>
      </c>
    </row>
    <row r="49" spans="1:51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26932</v>
      </c>
      <c r="AY49" s="20">
        <v>117852.37</v>
      </c>
    </row>
    <row r="50" spans="1:51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49580</v>
      </c>
      <c r="AY50" s="20">
        <v>528727.30000000005</v>
      </c>
    </row>
    <row r="51" spans="1:51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1587</v>
      </c>
      <c r="AY52" s="20">
        <v>15483</v>
      </c>
    </row>
    <row r="53" spans="1:51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375</v>
      </c>
    </row>
    <row r="55" spans="1:51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282</v>
      </c>
      <c r="AY55" s="20">
        <v>17050.45</v>
      </c>
    </row>
    <row r="56" spans="1:51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6069</v>
      </c>
      <c r="AY56" s="20">
        <v>140604.88</v>
      </c>
    </row>
    <row r="57" spans="1:51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0</v>
      </c>
      <c r="AY57" s="20">
        <v>0</v>
      </c>
    </row>
    <row r="58" spans="1:51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17214</v>
      </c>
      <c r="AY58" s="20">
        <v>211669</v>
      </c>
    </row>
    <row r="59" spans="1:51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1042</v>
      </c>
      <c r="AY59" s="20">
        <v>14480</v>
      </c>
    </row>
    <row r="60" spans="1:51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214966</v>
      </c>
      <c r="AY60" s="20">
        <v>1133536.1200000001</v>
      </c>
    </row>
    <row r="61" spans="1:51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144300</v>
      </c>
      <c r="AY61" s="20">
        <v>1334973.45</v>
      </c>
    </row>
    <row r="62" spans="1:51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39326</v>
      </c>
      <c r="AY62" s="17">
        <f>SUM(AY63:AY67)</f>
        <v>585389</v>
      </c>
    </row>
    <row r="63" spans="1:51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39265</v>
      </c>
      <c r="AY63" s="20">
        <v>584046</v>
      </c>
    </row>
    <row r="64" spans="1:51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61</v>
      </c>
      <c r="AY67" s="20">
        <v>1343</v>
      </c>
    </row>
    <row r="68" spans="1:51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66563.95</v>
      </c>
      <c r="AY72" s="15">
        <f>AY73+AY76+AY77+AY78+AY80</f>
        <v>550974.30000000005</v>
      </c>
    </row>
    <row r="73" spans="1:51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66563.95</v>
      </c>
      <c r="AY73" s="17">
        <f>SUM(AY74:AY75)</f>
        <v>550974.30000000005</v>
      </c>
    </row>
    <row r="74" spans="1:51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1000</v>
      </c>
      <c r="AY74" s="20">
        <v>44800</v>
      </c>
    </row>
    <row r="75" spans="1:51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65563.95</v>
      </c>
      <c r="AY75" s="20">
        <v>506174.3</v>
      </c>
    </row>
    <row r="76" spans="1:51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372585.56</v>
      </c>
      <c r="AY81" s="15">
        <f>AY82+AY83+AY85+AY87+AY89+AY91+AY93+AY94+AY100</f>
        <v>10250954.869999999</v>
      </c>
    </row>
    <row r="82" spans="1:51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4543790</v>
      </c>
    </row>
    <row r="84" spans="1:51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4543790</v>
      </c>
    </row>
    <row r="85" spans="1:51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2392</v>
      </c>
    </row>
    <row r="88" spans="1:51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2392</v>
      </c>
    </row>
    <row r="89" spans="1:51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29835.56</v>
      </c>
      <c r="AY94" s="17">
        <f>SUM(AY95:AY99)</f>
        <v>3480146.5199999996</v>
      </c>
    </row>
    <row r="95" spans="1:51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29835.07</v>
      </c>
      <c r="AY95" s="20">
        <v>1227224.1599999999</v>
      </c>
    </row>
    <row r="96" spans="1:51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0.49</v>
      </c>
      <c r="AY99" s="20">
        <v>2252922.36</v>
      </c>
    </row>
    <row r="100" spans="1:51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342750</v>
      </c>
      <c r="AY100" s="17">
        <f>SUM(AY101)</f>
        <v>2224626.35</v>
      </c>
    </row>
    <row r="101" spans="1:51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342750</v>
      </c>
      <c r="AY101" s="20">
        <v>2224626.35</v>
      </c>
    </row>
    <row r="102" spans="1:51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7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12627965.74</v>
      </c>
      <c r="AY117" s="13">
        <f>AY118+AY149</f>
        <v>136500292.76999998</v>
      </c>
    </row>
    <row r="118" spans="1:52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12627965.74</v>
      </c>
      <c r="AY118" s="15">
        <f>AY119+AY132+AY135+AY140+AY146</f>
        <v>136500292.76999998</v>
      </c>
    </row>
    <row r="119" spans="1:52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6652650.3400000008</v>
      </c>
      <c r="AY119" s="17">
        <f>SUM(AY120:AY131)</f>
        <v>80350497.329999998</v>
      </c>
    </row>
    <row r="120" spans="1:52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4495177.16</v>
      </c>
      <c r="AY120" s="20">
        <v>50378462.68</v>
      </c>
    </row>
    <row r="121" spans="1:52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1390657.4</v>
      </c>
      <c r="AY121" s="20">
        <v>21277337.73</v>
      </c>
    </row>
    <row r="122" spans="1:52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143491.56</v>
      </c>
      <c r="AY122" s="20">
        <v>1428251.68</v>
      </c>
    </row>
    <row r="123" spans="1:52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135489.66</v>
      </c>
      <c r="AY125" s="20">
        <v>1633564.21</v>
      </c>
    </row>
    <row r="126" spans="1:52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155616.19</v>
      </c>
      <c r="AY128" s="20">
        <v>1517131.25</v>
      </c>
    </row>
    <row r="129" spans="1:51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24199.97</v>
      </c>
      <c r="AY129" s="20">
        <v>368731.58</v>
      </c>
    </row>
    <row r="130" spans="1:51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308018.40000000002</v>
      </c>
      <c r="AY131" s="20">
        <v>3747018.2</v>
      </c>
    </row>
    <row r="132" spans="1:51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5815338.5199999996</v>
      </c>
      <c r="AY132" s="17">
        <f>SUM(AY133:AY134)</f>
        <v>54548180.310000002</v>
      </c>
    </row>
    <row r="133" spans="1:51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2726254.72</v>
      </c>
      <c r="AY133" s="20">
        <v>28682754.57</v>
      </c>
    </row>
    <row r="134" spans="1:51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3089083.8</v>
      </c>
      <c r="AY134" s="20">
        <v>25865425.739999998</v>
      </c>
    </row>
    <row r="135" spans="1:51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0</v>
      </c>
    </row>
    <row r="136" spans="1:51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0</v>
      </c>
    </row>
    <row r="140" spans="1:51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159976.88</v>
      </c>
      <c r="AY140" s="17">
        <f>SUM(AY141:AY145)</f>
        <v>1601615.13</v>
      </c>
    </row>
    <row r="141" spans="1:51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241256.61</v>
      </c>
    </row>
    <row r="142" spans="1:51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20582.36</v>
      </c>
      <c r="AY142" s="20">
        <v>229650.07</v>
      </c>
    </row>
    <row r="143" spans="1:51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139394.51999999999</v>
      </c>
      <c r="AY143" s="20">
        <v>1130708.45</v>
      </c>
    </row>
    <row r="144" spans="1:51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18750270.870000001</v>
      </c>
      <c r="AY184" s="27">
        <f>AY7+AY117+AY161</f>
        <v>165635652.54999998</v>
      </c>
    </row>
    <row r="185" spans="1:52" ht="18.7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5337816.68</v>
      </c>
      <c r="AY186" s="13">
        <f>AY187+AY222+AY287</f>
        <v>84012430.329999998</v>
      </c>
    </row>
    <row r="187" spans="1:52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3192593.62</v>
      </c>
      <c r="AY187" s="15">
        <f>AY188+AY193+AY198+AY207+AY212+AY219</f>
        <v>47084588.630000003</v>
      </c>
    </row>
    <row r="188" spans="1:52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2417931.27</v>
      </c>
      <c r="AY188" s="17">
        <f>SUM(AY189:AY192)</f>
        <v>30863588.84</v>
      </c>
    </row>
    <row r="189" spans="1:52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0</v>
      </c>
      <c r="AY189" s="20">
        <v>0</v>
      </c>
    </row>
    <row r="190" spans="1:52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2417931.27</v>
      </c>
      <c r="AY191" s="20">
        <v>30863588.84</v>
      </c>
    </row>
    <row r="192" spans="1:52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748808.1</v>
      </c>
      <c r="AY193" s="17">
        <f>SUM(AY194:AY197)</f>
        <v>7776357.6299999999</v>
      </c>
    </row>
    <row r="194" spans="1:51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748808.1</v>
      </c>
      <c r="AY195" s="20">
        <v>7776357.6299999999</v>
      </c>
    </row>
    <row r="196" spans="1:51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18224.25</v>
      </c>
      <c r="AY198" s="17">
        <f>SUM(AY199:AY206)</f>
        <v>6810678.6300000008</v>
      </c>
    </row>
    <row r="199" spans="1:51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9700.5</v>
      </c>
      <c r="AY200" s="20">
        <v>5976530.9100000001</v>
      </c>
    </row>
    <row r="201" spans="1:51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0</v>
      </c>
      <c r="AY201" s="20">
        <v>219131.32</v>
      </c>
    </row>
    <row r="202" spans="1:51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8523.75</v>
      </c>
      <c r="AY202" s="20">
        <v>615016.4</v>
      </c>
    </row>
    <row r="203" spans="1:51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7630</v>
      </c>
      <c r="AY212" s="17">
        <f>SUM(AY213:AY218)</f>
        <v>1633963.53</v>
      </c>
    </row>
    <row r="213" spans="1:51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0</v>
      </c>
      <c r="AY214" s="20">
        <v>492196.16</v>
      </c>
    </row>
    <row r="215" spans="1:51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7630</v>
      </c>
      <c r="AY218" s="20">
        <v>1141767.3700000001</v>
      </c>
    </row>
    <row r="219" spans="1:51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0</v>
      </c>
      <c r="AY219" s="17">
        <v>0</v>
      </c>
    </row>
    <row r="220" spans="1:51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0</v>
      </c>
      <c r="AY220" s="20">
        <v>0</v>
      </c>
    </row>
    <row r="221" spans="1:51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831293.38</v>
      </c>
      <c r="AY222" s="15">
        <f>AY223+AY232+AY236+AY246+AY256+AY264+AY267+AY273+AY277</f>
        <v>22270952.139999997</v>
      </c>
    </row>
    <row r="223" spans="1:51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77019.760000000009</v>
      </c>
      <c r="AY223" s="17">
        <f>SUM(AY224:AY231)</f>
        <v>1735868.56</v>
      </c>
    </row>
    <row r="224" spans="1:51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15451.71</v>
      </c>
      <c r="AY224" s="20">
        <v>554415.65</v>
      </c>
    </row>
    <row r="225" spans="1:51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2960</v>
      </c>
      <c r="AY225" s="20">
        <v>115899.83</v>
      </c>
    </row>
    <row r="226" spans="1:51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3695</v>
      </c>
      <c r="AY227" s="20">
        <v>51038.42</v>
      </c>
    </row>
    <row r="228" spans="1:51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31069.7</v>
      </c>
      <c r="AY228" s="20">
        <v>692649.28</v>
      </c>
    </row>
    <row r="229" spans="1:51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23843.35</v>
      </c>
      <c r="AY229" s="20">
        <v>321865.38</v>
      </c>
    </row>
    <row r="230" spans="1:51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0</v>
      </c>
      <c r="AY231" s="20">
        <v>0</v>
      </c>
    </row>
    <row r="232" spans="1:51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30575.19</v>
      </c>
      <c r="AY232" s="17">
        <f>SUM(AY233:AY235)</f>
        <v>375827.98000000004</v>
      </c>
    </row>
    <row r="233" spans="1:51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28675.59</v>
      </c>
      <c r="AY233" s="20">
        <v>357657.08</v>
      </c>
    </row>
    <row r="234" spans="1:51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1899.6</v>
      </c>
      <c r="AY235" s="20">
        <v>18170.900000000001</v>
      </c>
    </row>
    <row r="236" spans="1:51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179737.46999999997</v>
      </c>
      <c r="AY246" s="17">
        <f>SUM(AY247:AY255)</f>
        <v>3069703.33</v>
      </c>
    </row>
    <row r="247" spans="1:51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0</v>
      </c>
    </row>
    <row r="251" spans="1:51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111460.54</v>
      </c>
      <c r="AY252" s="20">
        <v>802562.35</v>
      </c>
    </row>
    <row r="253" spans="1:51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0</v>
      </c>
    </row>
    <row r="254" spans="1:51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68276.929999999993</v>
      </c>
      <c r="AY255" s="20">
        <v>2267140.98</v>
      </c>
    </row>
    <row r="256" spans="1:51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206889.23</v>
      </c>
      <c r="AY256" s="17">
        <f>SUM(AY257:AY263)</f>
        <v>2056294.52</v>
      </c>
    </row>
    <row r="257" spans="1:51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4000</v>
      </c>
      <c r="AY258" s="20">
        <v>45360</v>
      </c>
    </row>
    <row r="259" spans="1:51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185266.23</v>
      </c>
      <c r="AY259" s="20">
        <v>1766046.16</v>
      </c>
    </row>
    <row r="260" spans="1:51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17623</v>
      </c>
      <c r="AY260" s="20">
        <v>244888.36</v>
      </c>
    </row>
    <row r="261" spans="1:51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112204.08</v>
      </c>
      <c r="AY264" s="17">
        <f>SUM(AY265:AY266)</f>
        <v>11219188.58</v>
      </c>
    </row>
    <row r="265" spans="1:51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112204.08</v>
      </c>
      <c r="AY265" s="20">
        <v>11219188.58</v>
      </c>
    </row>
    <row r="266" spans="1:51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7131.68</v>
      </c>
      <c r="AY267" s="17">
        <f>SUM(AY268:AY272)</f>
        <v>581141.32999999996</v>
      </c>
    </row>
    <row r="268" spans="1:51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376022.12</v>
      </c>
    </row>
    <row r="269" spans="1:51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7131.68</v>
      </c>
      <c r="AY269" s="20">
        <v>78415.87</v>
      </c>
    </row>
    <row r="270" spans="1:51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38274.57</v>
      </c>
    </row>
    <row r="271" spans="1:51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88428.77</v>
      </c>
    </row>
    <row r="272" spans="1:51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4632.13</v>
      </c>
    </row>
    <row r="274" spans="1:51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4632.13</v>
      </c>
    </row>
    <row r="276" spans="1:51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217735.96999999997</v>
      </c>
      <c r="AY277" s="17">
        <f>SUM(AY278:AY286)</f>
        <v>3228295.71</v>
      </c>
    </row>
    <row r="278" spans="1:51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0</v>
      </c>
      <c r="AY278" s="20">
        <v>11391.06</v>
      </c>
    </row>
    <row r="279" spans="1:51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0</v>
      </c>
      <c r="AY279" s="20">
        <v>0</v>
      </c>
    </row>
    <row r="280" spans="1:51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0</v>
      </c>
      <c r="AY281" s="20">
        <v>0</v>
      </c>
    </row>
    <row r="282" spans="1:51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158125.79999999999</v>
      </c>
      <c r="AY283" s="20">
        <v>1625976.21</v>
      </c>
    </row>
    <row r="284" spans="1:51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5924.12</v>
      </c>
      <c r="AY284" s="20">
        <v>0</v>
      </c>
    </row>
    <row r="285" spans="1:51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53686.05</v>
      </c>
      <c r="AY285" s="20">
        <v>1590928.44</v>
      </c>
    </row>
    <row r="286" spans="1:51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1313929.68</v>
      </c>
      <c r="AY287" s="15">
        <f>AY288+AY298+AY308+AY318+AY328+AY338+AY346+AY356+AY362</f>
        <v>14656889.559999999</v>
      </c>
    </row>
    <row r="288" spans="1:51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661733.94999999995</v>
      </c>
      <c r="AY288" s="17">
        <v>7889210.8799999999</v>
      </c>
    </row>
    <row r="289" spans="1:51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628913</v>
      </c>
      <c r="AY289" s="20">
        <v>7545003</v>
      </c>
    </row>
    <row r="290" spans="1:51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3340.85</v>
      </c>
    </row>
    <row r="291" spans="1:51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28020.95</v>
      </c>
      <c r="AY292" s="20">
        <v>337926.03</v>
      </c>
    </row>
    <row r="293" spans="1:51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4800</v>
      </c>
      <c r="AY293" s="20">
        <v>2941</v>
      </c>
    </row>
    <row r="294" spans="1:51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0</v>
      </c>
      <c r="AY295" s="20">
        <v>0</v>
      </c>
    </row>
    <row r="296" spans="1:51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0</v>
      </c>
    </row>
    <row r="297" spans="1:51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11189.36</v>
      </c>
      <c r="AY298" s="17">
        <f>SUM(AY299:AY307)</f>
        <v>1071153.99</v>
      </c>
    </row>
    <row r="299" spans="1:51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0</v>
      </c>
      <c r="AY300" s="20">
        <v>116099.99</v>
      </c>
    </row>
    <row r="301" spans="1:51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9971.36</v>
      </c>
      <c r="AY301" s="20">
        <v>77430</v>
      </c>
    </row>
    <row r="302" spans="1:51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0</v>
      </c>
    </row>
    <row r="304" spans="1:51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1218</v>
      </c>
      <c r="AY304" s="20">
        <v>877624</v>
      </c>
    </row>
    <row r="305" spans="1:51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0</v>
      </c>
    </row>
    <row r="308" spans="1:51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0</v>
      </c>
      <c r="AY308" s="17">
        <f>SUM(AY309:AY317)</f>
        <v>276578.8</v>
      </c>
    </row>
    <row r="309" spans="1:51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69600</v>
      </c>
    </row>
    <row r="313" spans="1:51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206978.8</v>
      </c>
    </row>
    <row r="318" spans="1:51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351727.18</v>
      </c>
      <c r="AY318" s="17">
        <f>SUM(AY319:AY327)</f>
        <v>831531</v>
      </c>
    </row>
    <row r="319" spans="1:51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3971.02</v>
      </c>
      <c r="AY319" s="20">
        <v>33284.46</v>
      </c>
    </row>
    <row r="320" spans="1:51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347756.16</v>
      </c>
      <c r="AY322" s="20">
        <v>798246.54</v>
      </c>
    </row>
    <row r="323" spans="1:51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0</v>
      </c>
      <c r="AY323" s="20">
        <v>0</v>
      </c>
    </row>
    <row r="324" spans="1:51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0</v>
      </c>
    </row>
    <row r="326" spans="1:51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74124.41</v>
      </c>
      <c r="AY328" s="17">
        <f>SUM(AY329:AY337)</f>
        <v>1609727.5000000002</v>
      </c>
    </row>
    <row r="329" spans="1:51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26150.81</v>
      </c>
      <c r="AY329" s="20">
        <v>358457.94</v>
      </c>
    </row>
    <row r="330" spans="1:51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5800</v>
      </c>
    </row>
    <row r="331" spans="1:51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2842</v>
      </c>
      <c r="AY331" s="20">
        <v>102326.42</v>
      </c>
    </row>
    <row r="332" spans="1:51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31266.799999999999</v>
      </c>
      <c r="AY333" s="20">
        <v>800165.67</v>
      </c>
    </row>
    <row r="334" spans="1:51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13864.8</v>
      </c>
      <c r="AY335" s="20">
        <v>342240.4</v>
      </c>
    </row>
    <row r="336" spans="1:51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737.07</v>
      </c>
    </row>
    <row r="337" spans="1:51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18560</v>
      </c>
      <c r="AY338" s="17">
        <f>SUM(AY339:AY345)</f>
        <v>0</v>
      </c>
    </row>
    <row r="339" spans="1:51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18560</v>
      </c>
      <c r="AY339" s="20">
        <v>0</v>
      </c>
    </row>
    <row r="340" spans="1:51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7265</v>
      </c>
      <c r="AY346" s="17">
        <f>SUM(AY347:AY355)</f>
        <v>224958.18</v>
      </c>
    </row>
    <row r="347" spans="1:51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7265</v>
      </c>
      <c r="AY351" s="20">
        <v>126989.4</v>
      </c>
    </row>
    <row r="352" spans="1:51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97968.78</v>
      </c>
    </row>
    <row r="356" spans="1:51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103859.93</v>
      </c>
      <c r="AY356" s="17">
        <f>SUM(AY357:AY361)</f>
        <v>2479576.25</v>
      </c>
    </row>
    <row r="357" spans="1:51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1319.04</v>
      </c>
    </row>
    <row r="358" spans="1:51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103859.93</v>
      </c>
      <c r="AY358" s="20">
        <v>2478257.21</v>
      </c>
    </row>
    <row r="359" spans="1:51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85469.85</v>
      </c>
      <c r="AY362" s="17">
        <f>SUM(AY363:AY371)</f>
        <v>274152.95999999996</v>
      </c>
    </row>
    <row r="363" spans="1:51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147780</v>
      </c>
    </row>
    <row r="364" spans="1:51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0</v>
      </c>
      <c r="AY364" s="20">
        <v>94129.919999999998</v>
      </c>
    </row>
    <row r="365" spans="1:51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84390.85</v>
      </c>
      <c r="AY366" s="20">
        <v>0</v>
      </c>
    </row>
    <row r="367" spans="1:51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1079</v>
      </c>
      <c r="AY367" s="20">
        <v>4468</v>
      </c>
    </row>
    <row r="368" spans="1:51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27775.040000000001</v>
      </c>
    </row>
    <row r="369" spans="1:51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1200759.8399999999</v>
      </c>
      <c r="AY372" s="13">
        <f>AY373+AY385+AY391+AY403+AY416+AY423+AY433+AY436+AY447</f>
        <v>16659312.450000001</v>
      </c>
    </row>
    <row r="373" spans="1:51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374299.76</v>
      </c>
      <c r="AY385" s="15">
        <f>AY386+AY390</f>
        <v>6545503.7800000003</v>
      </c>
    </row>
    <row r="386" spans="1:51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362052.26</v>
      </c>
      <c r="AY386" s="17">
        <f>SUM(AY387:AY389)</f>
        <v>6235749.96</v>
      </c>
    </row>
    <row r="387" spans="1:51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362052.26</v>
      </c>
      <c r="AY387" s="20">
        <v>6235749.96</v>
      </c>
    </row>
    <row r="388" spans="1:51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12247.5</v>
      </c>
      <c r="AY390" s="17">
        <v>309753.82</v>
      </c>
    </row>
    <row r="391" spans="1:51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123779.34</v>
      </c>
      <c r="AY403" s="15">
        <f>AY404+AY406+AY408+AY414</f>
        <v>5928917.9400000004</v>
      </c>
    </row>
    <row r="404" spans="1:51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41608.660000000003</v>
      </c>
      <c r="AY404" s="17">
        <f>SUM(AY405)</f>
        <v>452565.08</v>
      </c>
    </row>
    <row r="405" spans="1:51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41608.660000000003</v>
      </c>
      <c r="AY405" s="20">
        <v>452565.08</v>
      </c>
    </row>
    <row r="406" spans="1:51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82170.679999999993</v>
      </c>
      <c r="AY408" s="17">
        <f>SUM(AY409:AY413)</f>
        <v>5476352.8600000003</v>
      </c>
    </row>
    <row r="409" spans="1:51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77170.679999999993</v>
      </c>
      <c r="AY409" s="20">
        <v>5338646.2</v>
      </c>
    </row>
    <row r="410" spans="1:51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5000</v>
      </c>
      <c r="AY411" s="20">
        <v>137706.66</v>
      </c>
    </row>
    <row r="412" spans="1:51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702680.74</v>
      </c>
      <c r="AY416" s="15">
        <f>AY417+AY419+AY421</f>
        <v>4184890.73</v>
      </c>
    </row>
    <row r="417" spans="1:51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438140.4</v>
      </c>
    </row>
    <row r="418" spans="1:51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438140.4</v>
      </c>
    </row>
    <row r="419" spans="1:51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702680.74</v>
      </c>
      <c r="AY419" s="17">
        <f>SUM(AY420)</f>
        <v>3746750.33</v>
      </c>
    </row>
    <row r="420" spans="1:51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702680.74</v>
      </c>
      <c r="AY420" s="20">
        <v>3746750.33</v>
      </c>
    </row>
    <row r="421" spans="1:51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0</v>
      </c>
      <c r="AY477" s="13">
        <f>AY478+AY489+AY494+AY499+AY502</f>
        <v>0</v>
      </c>
    </row>
    <row r="478" spans="1:51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0</v>
      </c>
      <c r="AY478" s="15">
        <f>AY479+AY483</f>
        <v>0</v>
      </c>
    </row>
    <row r="479" spans="1:51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0</v>
      </c>
      <c r="AY479" s="17">
        <f>SUM(AY480:AY482)</f>
        <v>0</v>
      </c>
    </row>
    <row r="480" spans="1:51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0</v>
      </c>
      <c r="AY480" s="20">
        <v>0</v>
      </c>
    </row>
    <row r="481" spans="1:51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6538576.5199999996</v>
      </c>
      <c r="AY539" s="30">
        <f>AY186+AY372+AY453+AY477+AY507+AY536</f>
        <v>100671742.78</v>
      </c>
    </row>
    <row r="540" spans="1:51" ht="16.5" customHeight="1" thickBot="1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12211694.350000001</v>
      </c>
      <c r="AY540" s="31">
        <f>AY184-AY539</f>
        <v>64963909.769999981</v>
      </c>
    </row>
    <row r="541" spans="1:51" ht="15.75" thickTop="1"/>
    <row r="542" spans="1:51" ht="18.75">
      <c r="B542" s="34" t="s">
        <v>1047</v>
      </c>
    </row>
    <row r="543" spans="1:51">
      <c r="B543" s="1"/>
    </row>
    <row r="544" spans="1:51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/>
    <row r="553" spans="2:51" hidden="1"/>
    <row r="554" spans="2:51" hidden="1"/>
    <row r="555" spans="2:51" hidden="1"/>
    <row r="556" spans="2:51" hidden="1"/>
    <row r="557" spans="2:51"/>
    <row r="558" spans="2:51"/>
    <row r="559" spans="2:51"/>
    <row r="560" spans="2:51"/>
    <row r="561"/>
    <row r="562"/>
    <row r="563"/>
    <row r="564"/>
    <row r="565"/>
    <row r="566"/>
    <row r="567"/>
  </sheetData>
  <sheetProtection password="CEE3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Transparencia</cp:lastModifiedBy>
  <dcterms:created xsi:type="dcterms:W3CDTF">2023-01-26T20:58:39Z</dcterms:created>
  <dcterms:modified xsi:type="dcterms:W3CDTF">2024-12-16T18:37:13Z</dcterms:modified>
</cp:coreProperties>
</file>