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BIERNO DE AYOTLAN PAGINA\ARTICULO 8\FRACCIÓN V\I) ESTADOS FINANCIEROS\ENERO 2023\"/>
    </mc:Choice>
  </mc:AlternateContent>
  <workbookProtection workbookPassword="CEE3" lockStructure="1"/>
  <bookViews>
    <workbookView xWindow="0" yWindow="0" windowWidth="28800" windowHeight="12330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<sst xmlns="http://schemas.openxmlformats.org/spreadsheetml/2006/main" count="394" uniqueCount="393">
  <si>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</si>
  <si>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</si>
  <si>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</si>
  <si>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</si>
  <si>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</si>
  <si>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</si>
  <si>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</si>
  <si>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</si>
  <si>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</si>
  <si>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</si>
  <si>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</si>
  <si>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</si>
  <si>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</si>
  <si>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</si>
  <si>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</si>
  <si>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</si>
  <si>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</si>
  <si>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</si>
  <si>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</si>
  <si>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</si>
  <si>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</si>
  <si>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</si>
  <si>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</si>
  <si>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</si>
  <si>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</si>
  <si>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</si>
  <si>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</si>
  <si>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</si>
  <si>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</si>
  <si>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</si>
  <si>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</si>
  <si>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</si>
  <si>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</si>
  <si>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</si>
  <si>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</si>
  <si>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</si>
  <si>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</si>
  <si>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</si>
  <si>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</si>
  <si>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</si>
  <si>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</si>
  <si>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</si>
  <si>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</si>
  <si>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</si>
  <si>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</si>
  <si>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</si>
  <si>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</si>
  <si>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</si>
  <si>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</si>
  <si>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</si>
  <si>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</si>
  <si>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</si>
  <si>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</si>
  <si>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</si>
  <si>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</si>
  <si>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</si>
  <si>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</si>
  <si>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</si>
  <si>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</si>
  <si>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</si>
  <si>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</si>
  <si>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</si>
  <si>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</si>
  <si>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</si>
  <si>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</si>
  <si>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</si>
  <si>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</si>
  <si>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</si>
  <si>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</si>
  <si>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</si>
  <si>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</si>
  <si>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</si>
  <si>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</si>
  <si>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</si>
  <si>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</si>
  <si>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</si>
  <si>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</si>
  <si>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</si>
  <si>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</si>
  <si>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</si>
  <si>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</si>
  <si>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</si>
  <si>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</si>
  <si>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</si>
  <si>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</si>
  <si>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</si>
  <si>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</si>
  <si>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</si>
  <si>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</si>
  <si>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</si>
  <si>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</si>
  <si>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</si>
  <si>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</si>
  <si>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</si>
  <si>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</si>
  <si>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</si>
  <si>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</si>
  <si>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</si>
  <si>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</si>
  <si>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</si>
  <si>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</si>
  <si>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</si>
  <si>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</si>
  <si>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</si>
  <si>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</si>
  <si>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</si>
  <si>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</si>
  <si>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</si>
  <si>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</si>
  <si>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</si>
  <si>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</si>
  <si>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</si>
  <si>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</si>
  <si>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</si>
  <si>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</si>
  <si>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</si>
  <si>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</si>
  <si>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</si>
  <si>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</si>
  <si>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</si>
  <si>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</si>
  <si>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</si>
  <si>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</si>
  <si>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</si>
  <si>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</si>
  <si>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</si>
  <si>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</si>
  <si>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</si>
  <si>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</si>
  <si>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</si>
  <si>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</si>
  <si>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</si>
  <si>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</si>
  <si>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</si>
  <si>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</si>
  <si>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</si>
  <si>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</si>
  <si>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</si>
  <si>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</si>
  <si>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</si>
  <si>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</si>
  <si>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</si>
  <si>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</si>
  <si>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</si>
  <si>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</si>
  <si>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</si>
  <si>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</si>
  <si>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</si>
  <si>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</si>
  <si>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</si>
  <si>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</si>
  <si>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</si>
  <si>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</si>
  <si>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</si>
  <si>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</si>
  <si>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</si>
  <si>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</si>
  <si>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</si>
  <si>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</si>
  <si>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</si>
  <si>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</si>
  <si>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</si>
  <si>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</si>
  <si>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</si>
  <si>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</si>
  <si>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</si>
  <si>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</si>
  <si>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</si>
  <si>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</si>
  <si>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</si>
  <si>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</si>
  <si>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</si>
  <si>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</si>
  <si>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</si>
  <si>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</si>
  <si>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</si>
  <si>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</si>
  <si>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</si>
  <si>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</si>
  <si>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</si>
  <si>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</si>
  <si>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</si>
  <si>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</si>
  <si>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</si>
  <si>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</si>
  <si>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</si>
  <si>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</si>
  <si>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</si>
  <si>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</si>
  <si>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</si>
  <si>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</si>
  <si>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</si>
  <si>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</si>
  <si>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</si>
  <si>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</si>
  <si>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</si>
  <si>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</si>
  <si>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</si>
  <si>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</si>
  <si>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</si>
  <si>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</si>
  <si>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</si>
  <si>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</si>
  <si>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</si>
  <si>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</si>
  <si>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</si>
  <si>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</si>
  <si>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</si>
  <si>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</si>
  <si>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</si>
  <si>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</si>
  <si>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</si>
  <si>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</si>
  <si>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</si>
  <si>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</si>
  <si>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</si>
  <si>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</si>
  <si>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</si>
  <si>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</si>
  <si>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</si>
  <si>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</si>
  <si>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</si>
  <si>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</si>
  <si>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</si>
  <si>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</si>
  <si>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</si>
  <si>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</si>
  <si>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</si>
  <si>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</si>
  <si>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</si>
  <si>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</si>
  <si>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</si>
  <si>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</si>
  <si>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</si>
  <si>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</si>
  <si>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</si>
  <si>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</si>
  <si>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</si>
  <si>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</si>
  <si>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</si>
  <si>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</si>
  <si>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</si>
  <si>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</si>
  <si>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</si>
  <si>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</si>
  <si>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</si>
  <si>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</si>
  <si>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</si>
  <si>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</si>
  <si>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</si>
  <si>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</si>
  <si>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</si>
  <si>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</si>
  <si>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</si>
  <si>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</si>
  <si>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</si>
  <si>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</si>
  <si>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</si>
  <si>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</si>
  <si>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</si>
  <si>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</si>
  <si>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</si>
  <si>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</si>
  <si>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</si>
  <si>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</si>
  <si>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</si>
  <si>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</si>
  <si>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</si>
  <si>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</si>
  <si>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</si>
  <si>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</si>
  <si>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</si>
  <si>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</si>
  <si>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</si>
  <si>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</si>
  <si>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</si>
  <si>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</si>
  <si>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</si>
  <si>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</si>
  <si>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</si>
  <si>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</si>
  <si>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</si>
  <si>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</si>
  <si>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</si>
  <si>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</si>
  <si>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</si>
  <si>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</si>
  <si>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</si>
  <si>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</si>
  <si>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</si>
  <si>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</si>
  <si>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</si>
  <si>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</si>
  <si>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</si>
  <si>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</si>
  <si>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</si>
  <si>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</si>
  <si>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</si>
  <si>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</si>
  <si>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</si>
  <si>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</si>
  <si>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</si>
  <si>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</si>
  <si>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</si>
  <si>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</si>
  <si>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</si>
  <si>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</si>
  <si>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</si>
  <si>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</si>
  <si>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</si>
  <si>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</si>
  <si>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</si>
  <si>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</si>
  <si>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</si>
  <si>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</si>
  <si>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</si>
  <si>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</si>
  <si>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</si>
  <si>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</si>
  <si>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</si>
  <si>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</si>
  <si>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</si>
  <si>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</si>
  <si>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</si>
  <si>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</si>
  <si>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</si>
  <si>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</si>
  <si>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</si>
  <si>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</si>
  <si>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</si>
  <si>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</si>
  <si>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</si>
  <si>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</si>
  <si>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</si>
  <si>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</si>
  <si>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</si>
  <si>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</si>
  <si>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</si>
  <si>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</si>
  <si>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</si>
  <si>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</si>
  <si>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</si>
  <si>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</si>
  <si>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</si>
  <si>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</si>
  <si>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</si>
  <si>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</si>
  <si>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</si>
  <si>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</si>
  <si>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</si>
  <si>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</si>
  <si>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</si>
  <si>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</si>
  <si>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</si>
  <si>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</si>
  <si>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</si>
  <si>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</si>
  <si>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</si>
  <si>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</si>
  <si>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</si>
  <si>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</si>
  <si>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</si>
  <si>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</si>
  <si>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</si>
  <si>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</si>
  <si>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</si>
  <si>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</si>
  <si>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</si>
  <si>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</si>
  <si>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</si>
  <si>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</si>
  <si>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</si>
  <si>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</si>
  <si>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</si>
  <si>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</si>
  <si>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</si>
  <si>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</si>
  <si>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</si>
  <si>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</si>
  <si>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</si>
  <si>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</si>
  <si>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</si>
  <si>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</si>
  <si>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</si>
  <si>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</si>
  <si>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</si>
  <si>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AYOTLÁN</t>
  </si>
  <si>
    <t>DEL 1 AL 31 DE ENERO DE 2023</t>
  </si>
  <si>
    <t>C. RODOLFO HERNANDEZ SANCHEZ</t>
  </si>
  <si>
    <t>LIC. LEIDY ELIZABETH ALATORRE BARAJAS</t>
  </si>
  <si>
    <t>PRESIDENTE MUNICIPAL</t>
  </si>
  <si>
    <t>ENCARGADA DE LA HACIENDA MUNICIPAL</t>
  </si>
  <si>
    <t>ASEJ2023-01-18-01-2024-1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</si>
</sst>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_-"/>
    <numFmt numFmtId="165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5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5" fontId="2" fillId="0" borderId="0" xfId="0" applyNumberFormat="1" applyFont="1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5" fontId="2" fillId="0" borderId="1" xfId="0" applyNumberFormat="1" applyFont="1" applyBorder="1" applyAlignment="1" applyProtection="1">
      <protection hidden="1"/>
    </xf>
    <xf numFmtId="165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5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165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385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2023</v>
      </c>
      <c r="AG5" s="6">
        <v>2022</v>
      </c>
      <c r="AH5" s="6" t="s">
        <v>2</v>
      </c>
      <c r="AI5" s="87" t="s">
        <v>1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2023</v>
      </c>
      <c r="BN5" s="6">
        <v>2022</v>
      </c>
    </row>
    <row r="6" spans="1:66" s="11" customFormat="1" ht="15" customHeight="1">
      <c r="A6" s="8">
        <v>10000</v>
      </c>
      <c r="B6" s="88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4</v>
      </c>
      <c r="AI6" s="88" t="s">
        <v>5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7</v>
      </c>
      <c r="AI7" s="76" t="s">
        <v>8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13603782.83</v>
      </c>
      <c r="AG8" s="16">
        <f>SUM(AG9:AG15)</f>
        <v>3502714.0700000003</v>
      </c>
      <c r="AH8" s="14" t="s">
        <v>10</v>
      </c>
      <c r="AI8" s="75" t="s">
        <v>11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1057832.92</v>
      </c>
      <c r="BN8" s="16">
        <f>SUM(BN9:BN17)</f>
        <v>1492806.33</v>
      </c>
    </row>
    <row r="9" spans="1:66" s="11" customFormat="1" ht="15" customHeight="1">
      <c r="A9" s="17">
        <v>11110</v>
      </c>
      <c r="B9" s="83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14642</v>
      </c>
      <c r="AG9" s="18">
        <v>6328</v>
      </c>
      <c r="AH9" s="19" t="s">
        <v>13</v>
      </c>
      <c r="AI9" s="71" t="s">
        <v>14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80820.679999999993</v>
      </c>
      <c r="BN9" s="18">
        <v>80820.679999999993</v>
      </c>
    </row>
    <row r="10" spans="1:66" s="11" customFormat="1" ht="15" customHeight="1">
      <c r="A10" s="17">
        <v>11120</v>
      </c>
      <c r="B10" s="83" t="s">
        <v>15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14679302.24</v>
      </c>
      <c r="AG10" s="18">
        <v>4586547.45</v>
      </c>
      <c r="AH10" s="19" t="s">
        <v>16</v>
      </c>
      <c r="AI10" s="71" t="s">
        <v>17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268047.51</v>
      </c>
      <c r="BN10" s="18">
        <v>203741.7</v>
      </c>
    </row>
    <row r="11" spans="1:66" s="11" customFormat="1" ht="15" customHeight="1">
      <c r="A11" s="17">
        <v>11130</v>
      </c>
      <c r="B11" s="83" t="s">
        <v>18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19</v>
      </c>
      <c r="AI11" s="71" t="s">
        <v>20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384153</v>
      </c>
      <c r="BN11" s="18">
        <v>384153</v>
      </c>
    </row>
    <row r="12" spans="1:66" s="11" customFormat="1" ht="15" customHeight="1">
      <c r="A12" s="17">
        <v>11140</v>
      </c>
      <c r="B12" s="83" t="s">
        <v>21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22</v>
      </c>
      <c r="AI12" s="71" t="s">
        <v>23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25</v>
      </c>
      <c r="AI13" s="71" t="s">
        <v>26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312983.11</v>
      </c>
      <c r="BN13" s="18">
        <v>312983.11</v>
      </c>
    </row>
    <row r="14" spans="1:66" s="11" customFormat="1" ht="15" customHeight="1">
      <c r="A14" s="17">
        <v>11160</v>
      </c>
      <c r="B14" s="83" t="s">
        <v>27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-1090161.4099999999</v>
      </c>
      <c r="AG14" s="18">
        <v>-1090161.3799999999</v>
      </c>
      <c r="AH14" s="19" t="s">
        <v>28</v>
      </c>
      <c r="AI14" s="71" t="s">
        <v>29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30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31</v>
      </c>
      <c r="AI15" s="71" t="s">
        <v>32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-326289.74</v>
      </c>
      <c r="BN15" s="18">
        <v>-249152.26</v>
      </c>
    </row>
    <row r="16" spans="1:66" s="11" customFormat="1" ht="15" customHeight="1">
      <c r="A16" s="12">
        <v>11200</v>
      </c>
      <c r="B16" s="75" t="s">
        <v>33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4563421.96</v>
      </c>
      <c r="AG16" s="16">
        <f>SUM(AG17:AG23)</f>
        <v>4484874.8900000006</v>
      </c>
      <c r="AH16" s="19" t="s">
        <v>34</v>
      </c>
      <c r="AI16" s="71" t="s">
        <v>35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3555225.53</v>
      </c>
      <c r="AG17" s="18">
        <v>3525390.46</v>
      </c>
      <c r="AH17" s="19" t="s">
        <v>37</v>
      </c>
      <c r="AI17" s="71" t="s">
        <v>38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338118.36</v>
      </c>
      <c r="BN17" s="18">
        <v>760260.1</v>
      </c>
    </row>
    <row r="18" spans="1:66" s="11" customFormat="1" ht="15" customHeight="1">
      <c r="A18" s="17">
        <v>11220</v>
      </c>
      <c r="B18" s="83" t="s">
        <v>39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646963.44999999995</v>
      </c>
      <c r="AG18" s="18">
        <v>646963.44999999995</v>
      </c>
      <c r="AH18" s="14" t="s">
        <v>40</v>
      </c>
      <c r="AI18" s="75" t="s">
        <v>41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42</v>
      </c>
      <c r="B19" s="83" t="s">
        <v>43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260038.15</v>
      </c>
      <c r="AG19" s="18">
        <v>178452.15</v>
      </c>
      <c r="AH19" s="19" t="s">
        <v>44</v>
      </c>
      <c r="AI19" s="71" t="s">
        <v>45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83" t="s">
        <v>47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991.2</v>
      </c>
      <c r="AG20" s="18">
        <v>991.2</v>
      </c>
      <c r="AH20" s="19" t="s">
        <v>48</v>
      </c>
      <c r="AI20" s="71" t="s">
        <v>49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83" t="s">
        <v>51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52</v>
      </c>
      <c r="AI21" s="71" t="s">
        <v>53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54</v>
      </c>
      <c r="B22" s="83" t="s">
        <v>55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56</v>
      </c>
      <c r="AI22" s="75" t="s">
        <v>57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83" t="s">
        <v>59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100203.63</v>
      </c>
      <c r="AG23" s="18">
        <v>133077.63</v>
      </c>
      <c r="AH23" s="19" t="s">
        <v>60</v>
      </c>
      <c r="AI23" s="71" t="s">
        <v>61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75" t="s">
        <v>63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33429.85</v>
      </c>
      <c r="AG24" s="16">
        <f>SUM(AG25:AG29)</f>
        <v>33429.85</v>
      </c>
      <c r="AH24" s="19" t="s">
        <v>64</v>
      </c>
      <c r="AI24" s="71" t="s">
        <v>65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83" t="s">
        <v>67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7000</v>
      </c>
      <c r="AG25" s="18">
        <v>7000</v>
      </c>
      <c r="AH25" s="19" t="s">
        <v>68</v>
      </c>
      <c r="AI25" s="71" t="s">
        <v>69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83" t="s">
        <v>71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72</v>
      </c>
      <c r="AI26" s="75" t="s">
        <v>73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83" t="s">
        <v>75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76</v>
      </c>
      <c r="AI27" s="71" t="s">
        <v>77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83" t="s">
        <v>79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26429.85</v>
      </c>
      <c r="AG28" s="18">
        <v>26429.85</v>
      </c>
      <c r="AH28" s="19" t="s">
        <v>80</v>
      </c>
      <c r="AI28" s="71" t="s">
        <v>81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83" t="s">
        <v>83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84</v>
      </c>
      <c r="AI29" s="75" t="s">
        <v>85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86</v>
      </c>
      <c r="B30" s="75" t="s">
        <v>87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88</v>
      </c>
      <c r="AI30" s="71" t="s">
        <v>89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90</v>
      </c>
      <c r="B31" s="83" t="s">
        <v>91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92</v>
      </c>
      <c r="AI31" s="71" t="s">
        <v>93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83" t="s">
        <v>95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96</v>
      </c>
      <c r="AI32" s="71" t="s">
        <v>97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83" t="s">
        <v>99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100</v>
      </c>
      <c r="AI33" s="75" t="s">
        <v>101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-345000</v>
      </c>
      <c r="BN33" s="16">
        <f>SUM(BN34:BN39)</f>
        <v>-345000</v>
      </c>
    </row>
    <row r="34" spans="1:66" s="11" customFormat="1" ht="15" customHeight="1">
      <c r="A34" s="17" t="s">
        <v>102</v>
      </c>
      <c r="B34" s="83" t="s">
        <v>103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104</v>
      </c>
      <c r="AI34" s="71" t="s">
        <v>105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83" t="s">
        <v>107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108</v>
      </c>
      <c r="AI35" s="71" t="s">
        <v>109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75" t="s">
        <v>111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112</v>
      </c>
      <c r="AI36" s="71" t="s">
        <v>113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83" t="s">
        <v>115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116</v>
      </c>
      <c r="AI37" s="71" t="s">
        <v>117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75" t="s">
        <v>119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120</v>
      </c>
      <c r="AI38" s="71" t="s">
        <v>121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-345000</v>
      </c>
      <c r="BN38" s="18">
        <v>-345000</v>
      </c>
    </row>
    <row r="39" spans="1:66" s="11" customFormat="1" ht="15" customHeight="1">
      <c r="A39" s="17" t="s">
        <v>122</v>
      </c>
      <c r="B39" s="83" t="s">
        <v>123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124</v>
      </c>
      <c r="AI39" s="71" t="s">
        <v>125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71" t="s">
        <v>127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128</v>
      </c>
      <c r="AI40" s="75" t="s">
        <v>129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75" t="s">
        <v>131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132</v>
      </c>
      <c r="AI41" s="71" t="s">
        <v>133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71" t="s">
        <v>135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136</v>
      </c>
      <c r="AI42" s="71" t="s">
        <v>137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71" t="s">
        <v>139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140</v>
      </c>
      <c r="AI43" s="71" t="s">
        <v>141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71" t="s">
        <v>143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144</v>
      </c>
      <c r="AI44" s="75" t="s">
        <v>145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-48666.879999999997</v>
      </c>
      <c r="BN44" s="16">
        <f>SUM(BN45:BN47)</f>
        <v>-48666.879999999997</v>
      </c>
    </row>
    <row r="45" spans="1:66" s="11" customFormat="1" ht="15" customHeight="1">
      <c r="A45" s="17" t="s">
        <v>146</v>
      </c>
      <c r="B45" s="82" t="s">
        <v>147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148</v>
      </c>
      <c r="AI45" s="71" t="s">
        <v>149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-48666.879999999997</v>
      </c>
      <c r="BN45" s="18">
        <v>-48666.879999999997</v>
      </c>
    </row>
    <row r="46" spans="1:66" s="11" customFormat="1" ht="15" customHeight="1">
      <c r="A46" s="17"/>
      <c r="B46" s="80" t="s">
        <v>150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18200634.640000001</v>
      </c>
      <c r="AG46" s="22">
        <f>AG8+AG16+AG24+AG30+AG36+AG38+AG41</f>
        <v>8021018.8100000005</v>
      </c>
      <c r="AH46" s="23" t="s">
        <v>151</v>
      </c>
      <c r="AI46" s="71" t="s">
        <v>152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76" t="s">
        <v>154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75" t="s">
        <v>158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159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664166.03999999992</v>
      </c>
      <c r="BN48" s="22">
        <f>BN8+BN18+BN22+BN26+BN29+BN33+BN40+BN44</f>
        <v>1099139.4500000002</v>
      </c>
    </row>
    <row r="49" spans="1:66" s="11" customFormat="1" ht="15" customHeight="1">
      <c r="A49" s="17" t="s">
        <v>160</v>
      </c>
      <c r="B49" s="71" t="s">
        <v>161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162</v>
      </c>
      <c r="AI49" s="76" t="s">
        <v>163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164</v>
      </c>
      <c r="B50" s="71" t="s">
        <v>165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166</v>
      </c>
      <c r="AI50" s="75" t="s">
        <v>167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71" t="s">
        <v>169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170</v>
      </c>
      <c r="AI51" s="71" t="s">
        <v>171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71" t="s">
        <v>173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174</v>
      </c>
      <c r="AI52" s="71" t="s">
        <v>175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75" t="s">
        <v>177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47558</v>
      </c>
      <c r="AG53" s="16">
        <f>SUM(AG54:AG58)</f>
        <v>47558</v>
      </c>
      <c r="AH53" s="14" t="s">
        <v>178</v>
      </c>
      <c r="AI53" s="75" t="s">
        <v>179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71" t="s">
        <v>181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182</v>
      </c>
      <c r="AI54" s="71" t="s">
        <v>183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71" t="s">
        <v>185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47558</v>
      </c>
      <c r="AG55" s="18">
        <v>47558</v>
      </c>
      <c r="AH55" s="19" t="s">
        <v>186</v>
      </c>
      <c r="AI55" s="71" t="s">
        <v>187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71" t="s">
        <v>189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190</v>
      </c>
      <c r="AI56" s="71" t="s">
        <v>191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71" t="s">
        <v>193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194</v>
      </c>
      <c r="AI57" s="75" t="s">
        <v>195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71" t="s">
        <v>197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198</v>
      </c>
      <c r="AI58" s="71" t="s">
        <v>199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75" t="s">
        <v>201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561402563.77999997</v>
      </c>
      <c r="AG59" s="16">
        <f>SUM(AG60:AG66)</f>
        <v>559878019.46000004</v>
      </c>
      <c r="AH59" s="19" t="s">
        <v>202</v>
      </c>
      <c r="AI59" s="71" t="s">
        <v>203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71" t="s">
        <v>205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6536081.5</v>
      </c>
      <c r="AG60" s="18">
        <v>6536081.5</v>
      </c>
      <c r="AH60" s="19" t="s">
        <v>206</v>
      </c>
      <c r="AI60" s="71" t="s">
        <v>207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71" t="s">
        <v>209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210</v>
      </c>
      <c r="AI61" s="71" t="s">
        <v>211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71" t="s">
        <v>213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0</v>
      </c>
      <c r="AG62" s="18">
        <v>0</v>
      </c>
      <c r="AH62" s="19" t="s">
        <v>214</v>
      </c>
      <c r="AI62" s="71" t="s">
        <v>215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71" t="s">
        <v>217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52711275.340000004</v>
      </c>
      <c r="AG63" s="18">
        <v>52711275.340000004</v>
      </c>
      <c r="AH63" s="14" t="s">
        <v>218</v>
      </c>
      <c r="AI63" s="75" t="s">
        <v>219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71" t="s">
        <v>221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502155206.94</v>
      </c>
      <c r="AG64" s="18">
        <v>500630662.62</v>
      </c>
      <c r="AH64" s="19" t="s">
        <v>222</v>
      </c>
      <c r="AI64" s="71" t="s">
        <v>223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71" t="s">
        <v>225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0</v>
      </c>
      <c r="AG65" s="18">
        <v>0</v>
      </c>
      <c r="AH65" s="19" t="s">
        <v>226</v>
      </c>
      <c r="AI65" s="71" t="s">
        <v>227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71" t="s">
        <v>229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230</v>
      </c>
      <c r="AI66" s="71" t="s">
        <v>231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75" t="s">
        <v>233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12337030.500000002</v>
      </c>
      <c r="AG67" s="16">
        <f>SUM(AG68:AG75)</f>
        <v>12264469.710000001</v>
      </c>
      <c r="AH67" s="14" t="s">
        <v>234</v>
      </c>
      <c r="AI67" s="75" t="s">
        <v>235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71" t="s">
        <v>237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3019564.66</v>
      </c>
      <c r="AG68" s="18">
        <v>2974699.66</v>
      </c>
      <c r="AH68" s="19" t="s">
        <v>238</v>
      </c>
      <c r="AI68" s="71" t="s">
        <v>239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71" t="s">
        <v>241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1234762.8700000001</v>
      </c>
      <c r="AG69" s="18">
        <v>1221262.8700000001</v>
      </c>
      <c r="AH69" s="19" t="s">
        <v>242</v>
      </c>
      <c r="AI69" s="71" t="s">
        <v>243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71" t="s">
        <v>245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128519.57</v>
      </c>
      <c r="AG70" s="18">
        <v>128519.57</v>
      </c>
      <c r="AH70" s="19" t="s">
        <v>246</v>
      </c>
      <c r="AI70" s="71" t="s">
        <v>247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71" t="s">
        <v>249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3673365.59</v>
      </c>
      <c r="AG71" s="18">
        <v>3673365.59</v>
      </c>
      <c r="AH71" s="19" t="s">
        <v>250</v>
      </c>
      <c r="AI71" s="71" t="s">
        <v>251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71" t="s">
        <v>253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32166.82</v>
      </c>
      <c r="AG72" s="18">
        <v>32166.82</v>
      </c>
      <c r="AH72" s="19" t="s">
        <v>254</v>
      </c>
      <c r="AI72" s="71" t="s">
        <v>255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71" t="s">
        <v>257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3764428.93</v>
      </c>
      <c r="AG73" s="18">
        <v>3750233.14</v>
      </c>
      <c r="AH73" s="19" t="s">
        <v>258</v>
      </c>
      <c r="AI73" s="71" t="s">
        <v>259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71" t="s">
        <v>261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484222.06</v>
      </c>
      <c r="AG74" s="18">
        <v>484222.06</v>
      </c>
      <c r="AH74" s="14" t="s">
        <v>262</v>
      </c>
      <c r="AI74" s="75" t="s">
        <v>263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71" t="s">
        <v>265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266</v>
      </c>
      <c r="AI75" s="71" t="s">
        <v>267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75" t="s">
        <v>269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2076577.17</v>
      </c>
      <c r="AG76" s="16">
        <f>SUM(AG77:AG81)</f>
        <v>2076577.17</v>
      </c>
      <c r="AH76" s="19" t="s">
        <v>270</v>
      </c>
      <c r="AI76" s="71" t="s">
        <v>271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71" t="s">
        <v>273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2076577.17</v>
      </c>
      <c r="AG77" s="18">
        <v>2076577.17</v>
      </c>
      <c r="AH77" s="19" t="s">
        <v>274</v>
      </c>
      <c r="AI77" s="71" t="s">
        <v>275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71" t="s">
        <v>277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71" t="s">
        <v>281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7" t="s">
        <v>282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71" t="s">
        <v>284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8" t="s">
        <v>285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664166.03999999992</v>
      </c>
      <c r="BN80" s="26">
        <f>BN48+BN79</f>
        <v>1099139.4500000002</v>
      </c>
    </row>
    <row r="81" spans="1:66" s="11" customFormat="1" ht="15" customHeight="1">
      <c r="A81" s="17" t="s">
        <v>286</v>
      </c>
      <c r="B81" s="71" t="s">
        <v>287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288</v>
      </c>
      <c r="AI81" s="79" t="s">
        <v>289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290</v>
      </c>
      <c r="B82" s="75" t="s">
        <v>291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292</v>
      </c>
      <c r="AI82" s="76" t="s">
        <v>293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71" t="s">
        <v>295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296</v>
      </c>
      <c r="AI83" s="71" t="s">
        <v>297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71" t="s">
        <v>299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300</v>
      </c>
      <c r="AI84" s="71" t="s">
        <v>301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71" t="s">
        <v>303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304</v>
      </c>
      <c r="AI85" s="71" t="s">
        <v>305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71" t="s">
        <v>384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307</v>
      </c>
      <c r="AI86" s="76" t="s">
        <v>308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593400198.05000007</v>
      </c>
      <c r="BN86" s="16">
        <f>BN87+BN88+BN89+BN94+BN98</f>
        <v>581188503.70000005</v>
      </c>
    </row>
    <row r="87" spans="1:66" s="11" customFormat="1" ht="15" customHeight="1">
      <c r="A87" s="17" t="s">
        <v>309</v>
      </c>
      <c r="B87" s="71" t="s">
        <v>310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311</v>
      </c>
      <c r="AI87" s="71" t="s">
        <v>312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12211694.35</v>
      </c>
      <c r="BN87" s="18">
        <v>64963909.770000003</v>
      </c>
    </row>
    <row r="88" spans="1:66" s="11" customFormat="1" ht="15" customHeight="1">
      <c r="A88" s="12" t="s">
        <v>313</v>
      </c>
      <c r="B88" s="75" t="s">
        <v>314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0</v>
      </c>
      <c r="AG88" s="16">
        <f>SUM(AG89:AG94)</f>
        <v>0</v>
      </c>
      <c r="AH88" s="19" t="s">
        <v>315</v>
      </c>
      <c r="AI88" s="71" t="s">
        <v>316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581188503.70000005</v>
      </c>
      <c r="BN88" s="18">
        <v>516224593.93000001</v>
      </c>
    </row>
    <row r="89" spans="1:66" s="11" customFormat="1" ht="15" customHeight="1">
      <c r="A89" s="17" t="s">
        <v>317</v>
      </c>
      <c r="B89" s="71" t="s">
        <v>318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319</v>
      </c>
      <c r="AI89" s="76" t="s">
        <v>320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71" t="s">
        <v>322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323</v>
      </c>
      <c r="AI90" s="71" t="s">
        <v>324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71" t="s">
        <v>326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327</v>
      </c>
      <c r="AI91" s="71" t="s">
        <v>328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71" t="s">
        <v>330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331</v>
      </c>
      <c r="AI92" s="71" t="s">
        <v>332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71" t="s">
        <v>334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335</v>
      </c>
      <c r="AI93" s="71" t="s">
        <v>336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71" t="s">
        <v>338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339</v>
      </c>
      <c r="AI94" s="76" t="s">
        <v>340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75" t="s">
        <v>342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343</v>
      </c>
      <c r="AI95" s="71" t="s">
        <v>344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71" t="s">
        <v>346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347</v>
      </c>
      <c r="AI96" s="71" t="s">
        <v>348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71" t="s">
        <v>350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351</v>
      </c>
      <c r="AI97" s="71" t="s">
        <v>352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71" t="s">
        <v>354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355</v>
      </c>
      <c r="AI98" s="76" t="s">
        <v>356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71" t="s">
        <v>358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359</v>
      </c>
      <c r="AI99" s="71" t="s">
        <v>360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71" t="s">
        <v>362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363</v>
      </c>
      <c r="AI100" s="71" t="s">
        <v>364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75" t="s">
        <v>366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367</v>
      </c>
      <c r="AI101" s="76" t="s">
        <v>368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71" t="s">
        <v>370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371</v>
      </c>
      <c r="AI102" s="71" t="s">
        <v>372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71" t="s">
        <v>374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593400198.05000007</v>
      </c>
      <c r="BN104" s="34">
        <f>BN82+BN86+BN101</f>
        <v>581188503.70000005</v>
      </c>
    </row>
    <row r="105" spans="1:66" s="11" customFormat="1" ht="15" customHeight="1">
      <c r="A105" s="35"/>
      <c r="B105" s="73" t="s">
        <v>380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36">
        <f>AF48+AF53+AF59+AF67+AF76+AF82+AF88+AF95+AF101</f>
        <v>575863729.44999993</v>
      </c>
      <c r="AG105" s="36">
        <f>AG48+AG53+AG59+AG67+AG76+AG82+AG88+AG95+AG101</f>
        <v>574266624.34000003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66" s="11" customFormat="1" ht="15" customHeight="1" thickBot="1">
      <c r="A106" s="35"/>
      <c r="B106" s="63" t="s">
        <v>381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39">
        <f>AF46+AF105</f>
        <v>594064364.08999991</v>
      </c>
      <c r="AG106" s="39">
        <f>AG46+AG105</f>
        <v>582287643.14999998</v>
      </c>
      <c r="AH106" s="40"/>
      <c r="AI106" s="64" t="s">
        <v>382</v>
      </c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41">
        <f>BM80+BM104</f>
        <v>594064364.09000003</v>
      </c>
      <c r="BN106" s="41">
        <f>BN80+BN104</f>
        <v>582287643.1500001</v>
      </c>
    </row>
    <row r="107" spans="1:66" s="11" customFormat="1" ht="15" customHeight="1" thickTop="1">
      <c r="A107" s="35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42"/>
      <c r="AG107" s="42"/>
      <c r="AH107" s="40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62" t="s">
        <v>392</v>
      </c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67" t="s">
        <v>388</v>
      </c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61" t="s">
        <v>390</v>
      </c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61" t="s">
        <v>391</v>
      </c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</row>
    <row r="122" spans="1:66" ht="15" customHeight="1"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 selectLockedCells="1"/>
  <mergeCells count="215"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Transparencia</cp:lastModifiedBy>
  <cp:lastPrinted>2021-12-07T19:28:17Z</cp:lastPrinted>
  <dcterms:created xsi:type="dcterms:W3CDTF">2021-12-06T20:41:58Z</dcterms:created>
  <dcterms:modified xsi:type="dcterms:W3CDTF">2024-12-16T18:38:10Z</dcterms:modified>
</cp:coreProperties>
</file>