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INDICE" sheetId="1" r:id="rId1"/>
    <sheet name="MADRE" sheetId="2" r:id="rId2"/>
  </sheets>
  <definedNames>
    <definedName name="_xlnm.Print_Area" localSheetId="1">'MADRE'!$A$1:$K$534</definedName>
  </definedNames>
  <calcPr fullCalcOnLoad="1"/>
</workbook>
</file>

<file path=xl/sharedStrings.xml><?xml version="1.0" encoding="utf-8"?>
<sst xmlns="http://schemas.openxmlformats.org/spreadsheetml/2006/main" count="1639" uniqueCount="804">
  <si>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</si>
  <si>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</si>
  <si>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</si>
  <si>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</si>
  <si>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</si>
  <si>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</si>
  <si>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</si>
  <si>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</si>
  <si>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O.G</t>
  </si>
  <si>
    <t>SAGARPA</t>
  </si>
  <si>
    <t>GOBIERNO MUNICIPAL DE AYOTLÁN, JALISCO</t>
  </si>
  <si>
    <t>ADMINISTRACIÓN 2015-2018</t>
  </si>
  <si>
    <t>Agustín Méndez Morales.</t>
  </si>
  <si>
    <t>Luis David Valle García.</t>
  </si>
  <si>
    <t>María Cristina López Pérez.</t>
  </si>
  <si>
    <t>María Guadalupe Guzmán Silva.</t>
  </si>
  <si>
    <t>Alfredo Escoto Aviles.</t>
  </si>
  <si>
    <t>Esmeralda Quiroz Serratos.</t>
  </si>
  <si>
    <t>Luis Magaña Méndes.</t>
  </si>
  <si>
    <t>M. Guadalupe Márquez Velasco.</t>
  </si>
  <si>
    <t>Karina González Sepúlveda.</t>
  </si>
  <si>
    <t>Secretaria.</t>
  </si>
  <si>
    <t>Presidente.</t>
  </si>
  <si>
    <t>Juan Ricardo Bercenas Zaragoza.</t>
  </si>
  <si>
    <t>Edgar Eduardo Castañeda Pintle.</t>
  </si>
  <si>
    <t>Auxiliar.</t>
  </si>
  <si>
    <t>Rocio Patricia Chávez Ortiz.</t>
  </si>
  <si>
    <t>Tania Marlín Chávez García.</t>
  </si>
  <si>
    <t>Gabriel Vásquez Andrade.</t>
  </si>
  <si>
    <t>Sandra Escoto López.</t>
  </si>
  <si>
    <t>María Elizabeth Hurtado Villaseñor.</t>
  </si>
  <si>
    <t>Alberto Flores Lara.</t>
  </si>
  <si>
    <t>Fernando López Mayén.</t>
  </si>
  <si>
    <t>María del Socorro Hernández Andrade.</t>
  </si>
  <si>
    <t>Erika Rodarte Zarate.</t>
  </si>
  <si>
    <t>Susana Camarena Rizo.</t>
  </si>
  <si>
    <t>C</t>
  </si>
  <si>
    <t>Nadia Elizabeth Casillas Lara.</t>
  </si>
  <si>
    <t>María Cristina Alvarado Álvarez.</t>
  </si>
  <si>
    <t>José Manuel Caloca Cruz.</t>
  </si>
  <si>
    <t>Enrique Irrael Barrón Segoviano.</t>
  </si>
  <si>
    <t>Sandra Borja Hurtado.</t>
  </si>
  <si>
    <t>Abraham García Castillo.</t>
  </si>
  <si>
    <t>J. Jesús Rodríguez Castellanos.</t>
  </si>
  <si>
    <t>Juan José Bravo Soto.</t>
  </si>
  <si>
    <t>Miguel Ángel Escobedo Alatorre.</t>
  </si>
  <si>
    <t>Rafael Ramírez Miranda.</t>
  </si>
  <si>
    <t>Regidor.</t>
  </si>
  <si>
    <t>Tesorero.</t>
  </si>
  <si>
    <t>Encargado de Egresos.</t>
  </si>
  <si>
    <t>Encargado de bancos.</t>
  </si>
  <si>
    <t>Auxilliar de encargado de bancos.</t>
  </si>
  <si>
    <t>Auxiliar Administrativo.</t>
  </si>
  <si>
    <t>Secretaria de Ingresos.</t>
  </si>
  <si>
    <t>Contralor.</t>
  </si>
  <si>
    <t>Director.</t>
  </si>
  <si>
    <t>Araceli Tabarez Rodríguez.</t>
  </si>
  <si>
    <t>Alejandro Avilés Cano.</t>
  </si>
  <si>
    <t>Velador.</t>
  </si>
  <si>
    <t>María Gloria Rodríguez Gacía.</t>
  </si>
  <si>
    <t>Paulina López Gallegos.</t>
  </si>
  <si>
    <t>Intendente.</t>
  </si>
  <si>
    <t>Román Nava Escoto.</t>
  </si>
  <si>
    <t>Román Rafael Medina Vázquez.</t>
  </si>
  <si>
    <t>Promotor.</t>
  </si>
  <si>
    <t>José González Tinoco.</t>
  </si>
  <si>
    <t>Ma. de los Ángeles Guerrero Hernández.</t>
  </si>
  <si>
    <t>Enlace de Oportunidades.</t>
  </si>
  <si>
    <t>Hilda Mireya Barcenas Zaragoza.</t>
  </si>
  <si>
    <t>Silvia Eugenia Olivares Lara.</t>
  </si>
  <si>
    <t>José Manuel Rodríguez Murillo.</t>
  </si>
  <si>
    <t>Octavio Esaul Rizo Rivas.</t>
  </si>
  <si>
    <t>Perlita Grosdana Rodríguez Castillo.</t>
  </si>
  <si>
    <t>José Manuel Santiago Reyes.</t>
  </si>
  <si>
    <t>Luis Andrade Hernández.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</si>
  <si>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</si>
  <si>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</si>
  <si>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</si>
  <si>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</si>
  <si>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</si>
  <si>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</si>
  <si>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</si>
  <si>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r>
      <t xml:space="preserve">Albañil de </t>
    </r>
    <r>
      <rPr>
        <sz val="11"/>
        <rFont val="Bookman Old Style"/>
        <family val="1"/>
      </rPr>
      <t>mantenimiento</t>
    </r>
    <r>
      <rPr>
        <sz val="12"/>
        <rFont val="Bookman Old Style"/>
        <family val="1"/>
      </rPr>
      <t>.</t>
    </r>
  </si>
  <si>
    <t>Felipe Almaguer Esparza.</t>
  </si>
  <si>
    <t>Germán Servín González.</t>
  </si>
  <si>
    <t>Asesor Jurídico.</t>
  </si>
  <si>
    <t>Iván Mariano Lara Tejeda.</t>
  </si>
  <si>
    <t>Bertha Navarro Ramírez.</t>
  </si>
  <si>
    <t>Osvaldo Conchas Quintero.</t>
  </si>
  <si>
    <t>Heriberto Díaz Bermúdez.</t>
  </si>
  <si>
    <t>José Israel de la Cruz Ramírez.</t>
  </si>
  <si>
    <t>Nóe Martínez García.</t>
  </si>
  <si>
    <t>Marco Antonio Rodríguez Zarate.</t>
  </si>
  <si>
    <t>Rafael Tabarez Castillo.</t>
  </si>
  <si>
    <t>José Manuel Zarate Romero.</t>
  </si>
  <si>
    <t>Sigifredo Lara Lara.</t>
  </si>
  <si>
    <t>Luis Alonso Zarate Trujillo.</t>
  </si>
  <si>
    <t>Isabel Rodríguez Vázquez.</t>
  </si>
  <si>
    <t>Marcia Lizeth Navarro Cortes.</t>
  </si>
  <si>
    <t>María Guadalupe Palafox Silva.</t>
  </si>
  <si>
    <t>Francisco Javier Rico López.</t>
  </si>
  <si>
    <t>Luis Vázquez Andrade.</t>
  </si>
  <si>
    <t>Alma Janeth Vargas Camarena.</t>
  </si>
  <si>
    <t>Carmina Yadira Manriquez García.</t>
  </si>
  <si>
    <t>Nancy María Beltran Camarena.</t>
  </si>
  <si>
    <t>José de Jesús Medina Banda.</t>
  </si>
  <si>
    <t>Comandante.</t>
  </si>
  <si>
    <t>Sallym Morales Serratos.</t>
  </si>
  <si>
    <t>APOYO ALIMENTO</t>
  </si>
  <si>
    <t>Teniente.</t>
  </si>
  <si>
    <t>Primera.</t>
  </si>
  <si>
    <t>Linea.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</si>
  <si>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</si>
  <si>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</si>
  <si>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</si>
  <si>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</si>
  <si>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</si>
  <si>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</si>
  <si>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</si>
  <si>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</si>
  <si>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</si>
  <si>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</si>
  <si>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</si>
  <si>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</si>
  <si>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</si>
  <si>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</si>
  <si>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</si>
  <si>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</si>
  <si>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Marlene Berenice Escoto Méndez.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</si>
  <si>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</si>
  <si>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</si>
  <si>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</si>
  <si>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</si>
  <si>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</si>
  <si>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</si>
  <si>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</si>
  <si>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</si>
  <si>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</si>
  <si>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</si>
  <si>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</si>
  <si>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</si>
  <si>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</si>
  <si>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</si>
  <si>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</si>
  <si>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</si>
  <si>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</si>
  <si>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</si>
  <si>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</si>
  <si>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</si>
  <si>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</si>
  <si>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</si>
  <si>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</si>
  <si>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</si>
  <si>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Marco Arturo Martínez Rodríguez.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</si>
  <si>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</si>
  <si>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</si>
  <si>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</si>
  <si>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</si>
  <si>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</si>
  <si>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</si>
  <si>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</si>
  <si>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</si>
  <si>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J. Jesús León López.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</si>
  <si>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</si>
  <si>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</si>
  <si>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</si>
  <si>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</si>
  <si>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</si>
  <si>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</si>
  <si>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</si>
  <si>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</si>
  <si>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</si>
  <si>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Velador de la Cienega de Tlaxcala.</t>
  </si>
  <si>
    <t>Administrador del Cementerio.</t>
  </si>
  <si>
    <t>David Orozco Sepúlveda.</t>
  </si>
  <si>
    <t>Raúl Loza Amezola.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</si>
  <si>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</si>
  <si>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</si>
  <si>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</si>
  <si>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</si>
  <si>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</si>
  <si>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</si>
  <si>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Gerardo Banda González.</t>
  </si>
  <si>
    <t>Miguel Trejo Arámbula.</t>
  </si>
  <si>
    <t>Alfredo González Rodríguez.</t>
  </si>
  <si>
    <t>Ismael Rojo García.</t>
  </si>
  <si>
    <t>José Castillo García.</t>
  </si>
  <si>
    <t>José Alberto Álvarez Sandoval.</t>
  </si>
  <si>
    <t>Policía Vial.</t>
  </si>
  <si>
    <t>Adán Aguirre Hernández.</t>
  </si>
  <si>
    <t>Juan Pablo Sánchez Robles.</t>
  </si>
  <si>
    <t>Secretario.</t>
  </si>
  <si>
    <t>DELEGACIÓN SANTA RITA.</t>
  </si>
  <si>
    <t>Ma. Concepción Andrade Salcedo.</t>
  </si>
  <si>
    <t>Delegado.</t>
  </si>
  <si>
    <t>DELEGACIÓN BETANIA.</t>
  </si>
  <si>
    <t>Secretaria de Agua Potable.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</si>
  <si>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</si>
  <si>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</si>
  <si>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</si>
  <si>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</si>
  <si>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</si>
  <si>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</si>
  <si>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</si>
  <si>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</si>
  <si>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</si>
  <si>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</si>
  <si>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Administrador de Agua Potable.</t>
  </si>
  <si>
    <t>Encargado del Pozo.</t>
  </si>
  <si>
    <t>Juan Ocegueda Quezada.</t>
  </si>
  <si>
    <t>José Antonio Zandejas Rodríguez.</t>
  </si>
  <si>
    <t>José Manuel Zendejas Rodríguez.</t>
  </si>
  <si>
    <t>Juan José Ocegueda Martínez.</t>
  </si>
  <si>
    <t>Juan José Macías Ramírez.</t>
  </si>
  <si>
    <t>Ramón Rodríguez Negrete.</t>
  </si>
  <si>
    <t>Nóe Alvizar Huerta.</t>
  </si>
  <si>
    <t>Leticia Ledezma Ortiz.</t>
  </si>
  <si>
    <t>Roberto Álvarez Sandoval.</t>
  </si>
  <si>
    <t>Rubén Tejeda Torres.</t>
  </si>
  <si>
    <t>Chofer vertedero.</t>
  </si>
  <si>
    <t>Encargado de cuadrilla 1.</t>
  </si>
  <si>
    <t>Encargado de cuadrilla 2.</t>
  </si>
  <si>
    <t>Jardinero de la Plaza.</t>
  </si>
  <si>
    <t>Alexandro Serratos Guerrero.</t>
  </si>
  <si>
    <t>Teresa Alcalá Camarena.</t>
  </si>
  <si>
    <t>Enlace de Servicios Comunitarios.</t>
  </si>
  <si>
    <t>PENSIONADOS.</t>
  </si>
  <si>
    <t>Adolfo Banda Rodríguez.</t>
  </si>
  <si>
    <t>Luis Cacho Casillas.</t>
  </si>
  <si>
    <t>Pablo Díaz Torres.</t>
  </si>
  <si>
    <t>Administrador del Rastro.</t>
  </si>
  <si>
    <t>J. Jesús Rodríguez González.</t>
  </si>
  <si>
    <t>Rigoberto Rodríguez Murillo.</t>
  </si>
  <si>
    <t>Samuel Robles Zendejas.(E)</t>
  </si>
  <si>
    <t>Instructor de Banda de Guerra.</t>
  </si>
  <si>
    <t>José de Jesús Huerta Cárdenas.(E)</t>
  </si>
  <si>
    <t>Pensionado.</t>
  </si>
  <si>
    <t>Rafael Aguilar Corona.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</si>
  <si>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</si>
  <si>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</si>
  <si>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</si>
  <si>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</si>
  <si>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</si>
  <si>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J. Refugio Romo Miranda.</t>
  </si>
  <si>
    <t>Raúl Ornelas Martínez.</t>
  </si>
  <si>
    <t>José Luis Neri Briseño.</t>
  </si>
  <si>
    <t>Salvador Méndez Aguilar.</t>
  </si>
  <si>
    <t>María Zarate Díaz.</t>
  </si>
  <si>
    <t>Juan José Villalpando Parada.</t>
  </si>
  <si>
    <t>J. Trinidad Pérez Florido.</t>
  </si>
  <si>
    <t>J. Jesús López García.</t>
  </si>
  <si>
    <t>Felipe Avalos Hernández.</t>
  </si>
  <si>
    <t>José María Camarena Lara.</t>
  </si>
  <si>
    <t>J. Trinidad Vera Corona.</t>
  </si>
  <si>
    <t>Ismael Martínez Ocegueda.</t>
  </si>
  <si>
    <t>J. Reyes Tabarez Méndez.</t>
  </si>
  <si>
    <t>Gustavo Pérez Lara.</t>
  </si>
  <si>
    <t>Gerardo Zarate Muñoz.</t>
  </si>
  <si>
    <t>Ma. Refugio Ascencio Herrera.</t>
  </si>
  <si>
    <t>Antonio Hernández García.</t>
  </si>
  <si>
    <t>Luis Flores Ledesma.</t>
  </si>
  <si>
    <t>Antonio Padilla Barrón.</t>
  </si>
  <si>
    <t>Basilio Ibarra Torres.</t>
  </si>
  <si>
    <t>Salvador Rodríguez Zaragoza.</t>
  </si>
  <si>
    <t>Salvador Magaña Hernández.</t>
  </si>
  <si>
    <t>Pensionado. (SP)</t>
  </si>
  <si>
    <t>Angelina Patiño Matínez.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</si>
  <si>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</si>
  <si>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</si>
  <si>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</si>
  <si>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</si>
  <si>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</si>
  <si>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APOYOS.</t>
  </si>
  <si>
    <t>Inspector de ganaderia.</t>
  </si>
  <si>
    <t>Niñera CAM.</t>
  </si>
  <si>
    <t>Edith Hernández González.</t>
  </si>
  <si>
    <t>Juana Fabiola Ramírez Bravo.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</si>
  <si>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</si>
  <si>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</si>
  <si>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</si>
  <si>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</si>
  <si>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</si>
  <si>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</si>
  <si>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</si>
  <si>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</si>
  <si>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</si>
  <si>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</si>
  <si>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</si>
  <si>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</si>
  <si>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</si>
  <si>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</si>
  <si>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</si>
  <si>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</si>
  <si>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</si>
  <si>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</si>
  <si>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</si>
  <si>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</si>
  <si>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</si>
  <si>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Velador del Taller Mécanico.</t>
  </si>
  <si>
    <t>Misael Nuñez Treviño.</t>
  </si>
  <si>
    <t>José González Solís.</t>
  </si>
  <si>
    <t>Ismael Méndez López.</t>
  </si>
  <si>
    <t>José de Jesús Hurtado Cárdenas</t>
  </si>
  <si>
    <t>M. Gudalupe Zaragoza Álvarez.</t>
  </si>
  <si>
    <t>Director</t>
  </si>
  <si>
    <t>Saúl Villa Alcalá.</t>
  </si>
  <si>
    <t>Auxiliar administrativo.</t>
  </si>
  <si>
    <t>Gerardo Junior Banda Trejo.</t>
  </si>
  <si>
    <t>Jefe de Dpto. Modulo de Maquinaria.</t>
  </si>
  <si>
    <t>José de Jesús Barajas Meza.</t>
  </si>
  <si>
    <t>Juan Pablo Barajas Meza.</t>
  </si>
  <si>
    <t>Juan Ramón Padilla Pérez.</t>
  </si>
  <si>
    <t>Juan Ignacio García Vázquez.</t>
  </si>
  <si>
    <t>José de Jesús Esparza García.</t>
  </si>
  <si>
    <t>Juan Manuel Zaragoza Castro.</t>
  </si>
  <si>
    <t>Inspector.</t>
  </si>
  <si>
    <t>Luis Enrique Alatorre Meléndez.</t>
  </si>
  <si>
    <t>Arturo Ávila Herrera.</t>
  </si>
  <si>
    <t>Encargado de la Cienega de Tlaxcala.</t>
  </si>
  <si>
    <t>Francisco Alejandro Álvarez Domínguez.</t>
  </si>
  <si>
    <t>Jonathan Rafael Jaramillo Llamas.</t>
  </si>
  <si>
    <t>Rodolfo Licea Alfaro.</t>
  </si>
  <si>
    <t>Encargado del Cementerio de Santa Rita.</t>
  </si>
  <si>
    <t>PENSIONADOS SEGURIDAD PÚBLICA.</t>
  </si>
  <si>
    <t>José Gerardo López Pérez.</t>
  </si>
  <si>
    <t>Mantenimiento Unidad del Caracol.</t>
  </si>
  <si>
    <t>Adolfo Serratos Robles.</t>
  </si>
  <si>
    <t>José Sergio Rodríguez López.</t>
  </si>
  <si>
    <t>Aseador de la Plaza de la Isla.</t>
  </si>
  <si>
    <t>Oficial del Resgistro Civil.</t>
  </si>
  <si>
    <t>Belem Álvarez Sandoval.</t>
  </si>
  <si>
    <t>Rosalba Romero Castañeda.</t>
  </si>
  <si>
    <t>Encargada General CDC</t>
  </si>
  <si>
    <t>Luis Rizo Ortega.</t>
  </si>
  <si>
    <t>Encargado de Transparencia.</t>
  </si>
  <si>
    <t>Juan Miguel Andrade Reynoso.</t>
  </si>
  <si>
    <t>Reinalda Valladolid Salazar.</t>
  </si>
  <si>
    <t>Victorio  Rosas García.</t>
  </si>
  <si>
    <t>Jorge Luis Segura González.</t>
  </si>
  <si>
    <t>Alan Alain Michel Mendoza.</t>
  </si>
  <si>
    <t>Antonio Herrera López.</t>
  </si>
  <si>
    <t>José de Jesús Rodríguez Cervantes.</t>
  </si>
  <si>
    <t>José Ángel Nava Medina.</t>
  </si>
  <si>
    <t>Ramón Mancilla Salcedo.</t>
  </si>
  <si>
    <t>Chofer de Aseo.</t>
  </si>
  <si>
    <t>Luis Ángel González Ocegueda.</t>
  </si>
  <si>
    <t>Guadalupe Quezada Medina.</t>
  </si>
  <si>
    <t>Encargada de Baños.</t>
  </si>
  <si>
    <t>J. Guadalupe Razo Padilla.</t>
  </si>
  <si>
    <t>Juan Enrique Mojica Valadez.</t>
  </si>
  <si>
    <t>Encargado Cementerio La Ribera.</t>
  </si>
  <si>
    <t>JEFATURA DE SERVICIOS MULTIPLES.</t>
  </si>
  <si>
    <t>Jefe de Servicos Multiples.</t>
  </si>
  <si>
    <t>José Carlos Barajas García.</t>
  </si>
  <si>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</si>
  <si>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r>
      <t>REGIDORES (</t>
    </r>
    <r>
      <rPr>
        <b/>
        <sz val="14"/>
        <color indexed="36"/>
        <rFont val="Bookman Old Style"/>
        <family val="1"/>
      </rPr>
      <t>REG</t>
    </r>
    <r>
      <rPr>
        <b/>
        <sz val="14"/>
        <color indexed="10"/>
        <rFont val="Bookman Old Style"/>
        <family val="1"/>
      </rPr>
      <t>).</t>
    </r>
  </si>
  <si>
    <t>Isis Iraís Segoviano López.</t>
  </si>
  <si>
    <t>Secreataria.</t>
  </si>
  <si>
    <t>Blanca Lilia Rodríguez Castillo.</t>
  </si>
  <si>
    <t>Chofer rutas foraneas.</t>
  </si>
  <si>
    <t>CURP/CRED.</t>
  </si>
  <si>
    <t>GOBIERNO MUNICIPAL DE AYOTLÁN, JALISCO; ADMINISTRACIÓN 2015-2018</t>
  </si>
  <si>
    <t>Cesar Vázquez López.</t>
  </si>
  <si>
    <t>INDICE.</t>
  </si>
  <si>
    <t>CLAVE.</t>
  </si>
  <si>
    <t>DEPENDENCIA.</t>
  </si>
  <si>
    <t>SIGLAS.</t>
  </si>
  <si>
    <t>Presidencia.</t>
  </si>
  <si>
    <t>PRES</t>
  </si>
  <si>
    <t>SG</t>
  </si>
  <si>
    <t>Hacienda Municipal.</t>
  </si>
  <si>
    <t>HM</t>
  </si>
  <si>
    <t>Contraloría Interna.</t>
  </si>
  <si>
    <t>CI</t>
  </si>
  <si>
    <t>Dirección de Catastro.</t>
  </si>
  <si>
    <t>CM</t>
  </si>
  <si>
    <t>Dirección de Comunicación Social.</t>
  </si>
  <si>
    <t>CS</t>
  </si>
  <si>
    <t>Dirección de Cultura y Turismo.</t>
  </si>
  <si>
    <t>CT</t>
  </si>
  <si>
    <t>Dirección de Deportes.</t>
  </si>
  <si>
    <t>DD</t>
  </si>
  <si>
    <t>Dirección de Desarrollo Agropecuario.</t>
  </si>
  <si>
    <t>DA</t>
  </si>
  <si>
    <t>Dirección de Desarrollo Social.</t>
  </si>
  <si>
    <t>DS</t>
  </si>
  <si>
    <t>Dirección de Educación.</t>
  </si>
  <si>
    <t>EM</t>
  </si>
  <si>
    <t>Dirección de Inspección.</t>
  </si>
  <si>
    <t>IM</t>
  </si>
  <si>
    <t>Dirección de Instituto de la Mujer y la Juventud.</t>
  </si>
  <si>
    <t>DIM</t>
  </si>
  <si>
    <t>Dirección de Juzgado Municipal.</t>
  </si>
  <si>
    <t>JM</t>
  </si>
  <si>
    <t>Dirección de Obras Públicas.</t>
  </si>
  <si>
    <t>OP</t>
  </si>
  <si>
    <t>Dirección de Planeación Urbana.</t>
  </si>
  <si>
    <t>PU</t>
  </si>
  <si>
    <t>Dirección de Promoción Económica.</t>
  </si>
  <si>
    <t>PE</t>
  </si>
  <si>
    <t>Dirección de Protección Civil.</t>
  </si>
  <si>
    <t>PC</t>
  </si>
  <si>
    <t>Dirección de Proveeduría.</t>
  </si>
  <si>
    <t>DP</t>
  </si>
  <si>
    <t>Dirección de Registro Civil.</t>
  </si>
  <si>
    <t>RC</t>
  </si>
  <si>
    <t>Dirección de Seguridad Pública.</t>
  </si>
  <si>
    <t>SP</t>
  </si>
  <si>
    <t>Dirección de Servicios Medicos.</t>
  </si>
  <si>
    <t>MM</t>
  </si>
  <si>
    <t>Dirección de Servicios Municipales.</t>
  </si>
  <si>
    <t>SM</t>
  </si>
  <si>
    <t>Dirección de Tránsito.</t>
  </si>
  <si>
    <t>TR</t>
  </si>
  <si>
    <t>PÁGINA.</t>
  </si>
  <si>
    <t>Tenientes.</t>
  </si>
  <si>
    <t>Línea.</t>
  </si>
  <si>
    <t>Alumbrado Público.</t>
  </si>
  <si>
    <t>Agua Potable y Alcantarillado.</t>
  </si>
  <si>
    <t>Rastro.</t>
  </si>
  <si>
    <t>Aseo Público.</t>
  </si>
  <si>
    <t>Parques y Jardínes.</t>
  </si>
  <si>
    <t>Veladores.</t>
  </si>
  <si>
    <t>Delegación Santa Rita.</t>
  </si>
  <si>
    <t>Delegación Betania.</t>
  </si>
  <si>
    <t>Delegación La Ribera.</t>
  </si>
  <si>
    <t>CDC</t>
  </si>
  <si>
    <t>Pensionados Hacienda.</t>
  </si>
  <si>
    <t>Pensionados Seguridad Pública.</t>
  </si>
  <si>
    <t>Apoyos.</t>
  </si>
  <si>
    <t>Servicios Multiples.</t>
  </si>
  <si>
    <t>Doroteo López Ramírez.</t>
  </si>
  <si>
    <t>Miriam Lizbeth Pérez Escoto.</t>
  </si>
  <si>
    <t>Ramón Ayala Ranjel.</t>
  </si>
  <si>
    <t>Rubén segoviano Ramírez.</t>
  </si>
  <si>
    <t>José Luis Rocha Guzmán.</t>
  </si>
  <si>
    <t>Manuel Ramírez García.</t>
  </si>
  <si>
    <t>Ana Lilia Alatorre Navarrete.</t>
  </si>
  <si>
    <t>Martín Medina Ascencio.</t>
  </si>
  <si>
    <t>Sub director.</t>
  </si>
  <si>
    <t>2° Oficial. (A)</t>
  </si>
  <si>
    <t>2° Oficial. (B)</t>
  </si>
  <si>
    <t>1° Oficial. (A)</t>
  </si>
  <si>
    <t>1° Oficial. (B)</t>
  </si>
  <si>
    <t>3° Oficial. (A)</t>
  </si>
  <si>
    <t>3° Oficial. (B)</t>
  </si>
  <si>
    <t>Refugio Cisneros Melendrez.</t>
  </si>
  <si>
    <t>Juan Lemus García.</t>
  </si>
  <si>
    <t>Elvira Jiménez González.</t>
  </si>
  <si>
    <t>Gladis Aide Mendoza Pérez.</t>
  </si>
  <si>
    <r>
      <t>2) SECRETARIA GENERAL y SINDICATURA (</t>
    </r>
    <r>
      <rPr>
        <b/>
        <sz val="14"/>
        <color indexed="36"/>
        <rFont val="Bookman Old Style"/>
        <family val="1"/>
      </rPr>
      <t>SG y SIN</t>
    </r>
    <r>
      <rPr>
        <b/>
        <sz val="14"/>
        <color indexed="10"/>
        <rFont val="Bookman Old Style"/>
        <family val="1"/>
      </rPr>
      <t>).</t>
    </r>
  </si>
  <si>
    <r>
      <t>3) HACIENDA MUNICIPAL (</t>
    </r>
    <r>
      <rPr>
        <b/>
        <sz val="14"/>
        <color indexed="36"/>
        <rFont val="Bookman Old Style"/>
        <family val="1"/>
      </rPr>
      <t>HM</t>
    </r>
    <r>
      <rPr>
        <b/>
        <sz val="14"/>
        <color indexed="10"/>
        <rFont val="Bookman Old Style"/>
        <family val="1"/>
      </rPr>
      <t>).</t>
    </r>
  </si>
  <si>
    <r>
      <t>4)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</si>
  <si>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t>Secretario y Síndico.</t>
  </si>
  <si>
    <t>5)  (SECRETARÍA TÉCNICA DE REGULARIZACIÓN Y RECLUTAMIENTO).</t>
  </si>
  <si>
    <r>
      <t>6) RECURSOS HUMANOS (</t>
    </r>
    <r>
      <rPr>
        <b/>
        <sz val="14"/>
        <color indexed="36"/>
        <rFont val="Bookman Old Style"/>
        <family val="1"/>
      </rPr>
      <t>RH</t>
    </r>
    <r>
      <rPr>
        <b/>
        <sz val="14"/>
        <color indexed="10"/>
        <rFont val="Bookman Old Style"/>
        <family val="1"/>
      </rPr>
      <t>).</t>
    </r>
  </si>
  <si>
    <r>
      <t>7)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</si>
  <si>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r>
      <t>8)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</si>
  <si>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r>
      <t>9)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</si>
  <si>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r>
      <t>10) DIRECCIÓN DE DEPORTES (</t>
    </r>
    <r>
      <rPr>
        <b/>
        <sz val="14"/>
        <color indexed="36"/>
        <rFont val="Bookman Old Style"/>
        <family val="1"/>
      </rPr>
      <t>DD</t>
    </r>
    <r>
      <rPr>
        <b/>
        <sz val="14"/>
        <color indexed="10"/>
        <rFont val="Bookman Old Style"/>
        <family val="1"/>
      </rPr>
      <t>).</t>
    </r>
  </si>
  <si>
    <r>
      <t>11) DIRECCIÓN DE DESARROLLO AGROPECUARIO (</t>
    </r>
    <r>
      <rPr>
        <b/>
        <sz val="14"/>
        <color indexed="36"/>
        <rFont val="Bookman Old Style"/>
        <family val="1"/>
      </rPr>
      <t>DA</t>
    </r>
    <r>
      <rPr>
        <b/>
        <sz val="14"/>
        <color indexed="10"/>
        <rFont val="Bookman Old Style"/>
        <family val="1"/>
      </rPr>
      <t>).</t>
    </r>
  </si>
  <si>
    <r>
      <t>12)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</si>
  <si>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r>
      <t>13) DIRECCIÓN DE EDUCACIÓN (</t>
    </r>
    <r>
      <rPr>
        <b/>
        <sz val="14"/>
        <color indexed="36"/>
        <rFont val="Bookman Old Style"/>
        <family val="1"/>
      </rPr>
      <t>EM</t>
    </r>
    <r>
      <rPr>
        <b/>
        <sz val="14"/>
        <color indexed="10"/>
        <rFont val="Bookman Old Style"/>
        <family val="1"/>
      </rPr>
      <t>).</t>
    </r>
  </si>
  <si>
    <r>
      <t>14) DIRECCIÓN DE INSPECCIÓN (</t>
    </r>
    <r>
      <rPr>
        <b/>
        <sz val="14"/>
        <color indexed="36"/>
        <rFont val="Bookman Old Style"/>
        <family val="1"/>
      </rPr>
      <t>IM</t>
    </r>
    <r>
      <rPr>
        <b/>
        <sz val="14"/>
        <color indexed="10"/>
        <rFont val="Bookman Old Style"/>
        <family val="1"/>
      </rPr>
      <t>).</t>
    </r>
  </si>
  <si>
    <r>
      <t>15) INSTITUTO DE LA MUJER y LA JUVENTUD (</t>
    </r>
    <r>
      <rPr>
        <b/>
        <sz val="14"/>
        <color indexed="36"/>
        <rFont val="Bookman Old Style"/>
        <family val="1"/>
      </rPr>
      <t>DIM</t>
    </r>
    <r>
      <rPr>
        <b/>
        <sz val="14"/>
        <color indexed="10"/>
        <rFont val="Bookman Old Style"/>
        <family val="1"/>
      </rPr>
      <t>).</t>
    </r>
  </si>
  <si>
    <r>
      <t>16)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</si>
  <si>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r>
      <t>17) DIRECCIÓN DE OBRAS PÚBLICAS (</t>
    </r>
    <r>
      <rPr>
        <b/>
        <sz val="14"/>
        <color indexed="36"/>
        <rFont val="Bookman Old Style"/>
        <family val="1"/>
      </rPr>
      <t>OP</t>
    </r>
    <r>
      <rPr>
        <b/>
        <sz val="14"/>
        <color indexed="10"/>
        <rFont val="Bookman Old Style"/>
        <family val="1"/>
      </rPr>
      <t>).</t>
    </r>
  </si>
  <si>
    <r>
      <t>18) DIRECCIÓN DE PLANEACIÓN URBANA (</t>
    </r>
    <r>
      <rPr>
        <b/>
        <sz val="14"/>
        <color indexed="36"/>
        <rFont val="Bookman Old Style"/>
        <family val="1"/>
      </rPr>
      <t>PU</t>
    </r>
    <r>
      <rPr>
        <b/>
        <sz val="14"/>
        <color indexed="10"/>
        <rFont val="Bookman Old Style"/>
        <family val="1"/>
      </rPr>
      <t>).</t>
    </r>
  </si>
  <si>
    <r>
      <t>19)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</si>
  <si>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r>
      <t>20) DIRECCIÓN DE PROTECCIÓN CIVIL (</t>
    </r>
    <r>
      <rPr>
        <b/>
        <sz val="14"/>
        <color indexed="36"/>
        <rFont val="Bookman Old Style"/>
        <family val="1"/>
      </rPr>
      <t>PC</t>
    </r>
    <r>
      <rPr>
        <b/>
        <sz val="14"/>
        <color indexed="10"/>
        <rFont val="Bookman Old Style"/>
        <family val="1"/>
      </rPr>
      <t>).</t>
    </r>
  </si>
  <si>
    <r>
      <t>21 ) DIRECCIÓN DE PROVEEDURÍA (</t>
    </r>
    <r>
      <rPr>
        <b/>
        <sz val="14"/>
        <color indexed="36"/>
        <rFont val="Bookman Old Style"/>
        <family val="1"/>
      </rPr>
      <t>DP</t>
    </r>
    <r>
      <rPr>
        <b/>
        <sz val="14"/>
        <color indexed="10"/>
        <rFont val="Bookman Old Style"/>
        <family val="1"/>
      </rPr>
      <t>).</t>
    </r>
  </si>
  <si>
    <r>
      <t>22)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</si>
  <si>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</si>
  <si>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TENIENTES.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</si>
  <si>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PRIMERA.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</si>
  <si>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LINEA.</t>
    </r>
  </si>
  <si>
    <r>
      <t>24)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</si>
  <si>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r>
      <t>25) DIRECCIÓN DE SERVICIOS MUNICIPALES (</t>
    </r>
    <r>
      <rPr>
        <b/>
        <sz val="14"/>
        <color indexed="36"/>
        <rFont val="Bookman Old Style"/>
        <family val="1"/>
      </rPr>
      <t>SM</t>
    </r>
    <r>
      <rPr>
        <b/>
        <sz val="14"/>
        <color indexed="10"/>
        <rFont val="Bookman Old Style"/>
        <family val="1"/>
      </rPr>
      <t>).</t>
    </r>
  </si>
  <si>
    <r>
      <t>26) DIRECCIÓN DE TRÁNSITO MUNICIPAL (</t>
    </r>
    <r>
      <rPr>
        <b/>
        <sz val="14"/>
        <color indexed="36"/>
        <rFont val="Bookman Old Style"/>
        <family val="1"/>
      </rPr>
      <t>TR</t>
    </r>
    <r>
      <rPr>
        <b/>
        <sz val="14"/>
        <color indexed="10"/>
        <rFont val="Bookman Old Style"/>
        <family val="1"/>
      </rPr>
      <t>).</t>
    </r>
  </si>
  <si>
    <t>Secretaría General y Sindicatura.</t>
  </si>
  <si>
    <t>Secretaría Técnica de Regularización y Rec.</t>
  </si>
  <si>
    <t>STRyR</t>
  </si>
  <si>
    <t>Recursos Humanos.</t>
  </si>
  <si>
    <t>RH</t>
  </si>
  <si>
    <t>D.SR</t>
  </si>
  <si>
    <t>D.BT</t>
  </si>
  <si>
    <t>D.LR</t>
  </si>
  <si>
    <t>Secretario Téc.</t>
  </si>
  <si>
    <t>Secretaria</t>
  </si>
  <si>
    <t>Maria Zarate Martinez</t>
  </si>
  <si>
    <t>Sandra Isabel Serratos     González.</t>
  </si>
  <si>
    <t>Salvador Ruiz Rizo</t>
  </si>
  <si>
    <t>Jardinero</t>
  </si>
  <si>
    <t>COMPENSACIONES</t>
  </si>
  <si>
    <t>PERSONAL EVENTUAL(PE)</t>
  </si>
  <si>
    <t>NIÑERA CAM</t>
  </si>
  <si>
    <t>OFICIAL 3RO PROTECCION CIVIL</t>
  </si>
  <si>
    <t>AUXILIAR CATASTRO</t>
  </si>
  <si>
    <t>MAESTRO DE MUSICA CASA DE LA CULTURA</t>
  </si>
  <si>
    <t>OPERADOR MOD. MAQUINARIA</t>
  </si>
  <si>
    <r>
      <t>AUX.</t>
    </r>
    <r>
      <rPr>
        <sz val="8"/>
        <rFont val="Bookman Old Style"/>
        <family val="1"/>
      </rPr>
      <t xml:space="preserve">COMUNICACION </t>
    </r>
    <r>
      <rPr>
        <sz val="9"/>
        <rFont val="Bookman Old Style"/>
        <family val="1"/>
      </rPr>
      <t>SOCIAL</t>
    </r>
  </si>
  <si>
    <t>ENCARGADO DE ASEO Y JARDINERAS DEL SANTA RITA</t>
  </si>
  <si>
    <t>Gerardo García Tabarez</t>
  </si>
  <si>
    <t>Adelita Lemus Alvarado</t>
  </si>
  <si>
    <t>Eduardo Ismael Soto Villalpando</t>
  </si>
  <si>
    <t>María  del Rocío Rodríguez Ramírez</t>
  </si>
  <si>
    <t>Juan Armado Gómez Estrada</t>
  </si>
  <si>
    <t>Martin Azael Negrete Vital</t>
  </si>
  <si>
    <t xml:space="preserve">           </t>
  </si>
  <si>
    <t>José Moreno Gonzalez</t>
  </si>
  <si>
    <t>Jorge Alejandro Suarez Perez</t>
  </si>
  <si>
    <t>AUX. COMUNICACIÓN SOCAL</t>
  </si>
  <si>
    <t>J. Guadalupe Hernández Mojica.</t>
  </si>
  <si>
    <t>Gustavo Jonathan Esquivel Reyes</t>
  </si>
  <si>
    <t>Geraro Cervantes Hernandez</t>
  </si>
  <si>
    <t>Adan Perez Morales</t>
  </si>
  <si>
    <t>Mantenimiento General</t>
  </si>
  <si>
    <t>Encargada</t>
  </si>
  <si>
    <t>VELADOR EN LA CASA DE LA CULTURA</t>
  </si>
  <si>
    <t>LUIS BARRON GARCIA</t>
  </si>
  <si>
    <t>ASEADOR DELEGACION BETANIA</t>
  </si>
  <si>
    <t>JOSE DE JESUS ROJO HERNANDEZ</t>
  </si>
  <si>
    <t>POLICIA</t>
  </si>
  <si>
    <r>
      <t xml:space="preserve">Nómina que corresponde a la </t>
    </r>
    <r>
      <rPr>
        <b/>
        <sz val="10"/>
        <color indexed="36"/>
        <rFont val="Bookman Old Style"/>
        <family val="1"/>
      </rPr>
      <t>2D</t>
    </r>
    <r>
      <rPr>
        <b/>
        <sz val="10"/>
        <color indexed="36"/>
        <rFont val="Bookman Old Style"/>
        <family val="1"/>
      </rPr>
      <t>A</t>
    </r>
    <r>
      <rPr>
        <b/>
        <sz val="10"/>
        <rFont val="Bookman Old Style"/>
        <family val="1"/>
      </rPr>
      <t xml:space="preserve"> (SEGUNDA) quincena del mes de</t>
    </r>
    <r>
      <rPr>
        <b/>
        <sz val="10"/>
        <color indexed="36"/>
        <rFont val="Bookman Old Style"/>
        <family val="1"/>
      </rPr>
      <t xml:space="preserve"> JUNIO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2016.</t>
    </r>
  </si>
  <si>
    <t>R.01</t>
  </si>
  <si>
    <t>R.02</t>
  </si>
  <si>
    <t>R.03</t>
  </si>
  <si>
    <t>R.04</t>
  </si>
  <si>
    <t>R.05</t>
  </si>
  <si>
    <t>R.06</t>
  </si>
  <si>
    <t>R.07</t>
  </si>
  <si>
    <t>P.01</t>
  </si>
  <si>
    <t>P.02</t>
  </si>
  <si>
    <t>P.03</t>
  </si>
  <si>
    <t>P.04</t>
  </si>
  <si>
    <t>SGS.01</t>
  </si>
  <si>
    <t>SGS.02</t>
  </si>
  <si>
    <t>SGS.03</t>
  </si>
  <si>
    <t>SGS.04</t>
  </si>
  <si>
    <t>SGS.05</t>
  </si>
  <si>
    <t>HM.01</t>
  </si>
  <si>
    <t>HM.02</t>
  </si>
  <si>
    <t>HM.03</t>
  </si>
  <si>
    <t>HM.04</t>
  </si>
  <si>
    <t>HM.05</t>
  </si>
  <si>
    <t>HM.06</t>
  </si>
  <si>
    <t>HM.07</t>
  </si>
  <si>
    <t>HM.08</t>
  </si>
  <si>
    <t>HM.09</t>
  </si>
  <si>
    <t>CI.01</t>
  </si>
  <si>
    <t>ST.01</t>
  </si>
  <si>
    <t>ST.02</t>
  </si>
  <si>
    <t>RH.01</t>
  </si>
  <si>
    <t>CM.01</t>
  </si>
  <si>
    <t>CM.02</t>
  </si>
  <si>
    <t>CM.03</t>
  </si>
  <si>
    <t>CM.04</t>
  </si>
  <si>
    <t>CM.05</t>
  </si>
  <si>
    <t>CM.06</t>
  </si>
  <si>
    <t>CM.07</t>
  </si>
  <si>
    <t>CS.01</t>
  </si>
  <si>
    <t>CS.02</t>
  </si>
  <si>
    <t>CS.03</t>
  </si>
  <si>
    <t>CT.01</t>
  </si>
  <si>
    <t>CT.02</t>
  </si>
  <si>
    <t>CT.03</t>
  </si>
  <si>
    <t>CT.04</t>
  </si>
  <si>
    <t>CT.05</t>
  </si>
  <si>
    <t>DD.01</t>
  </si>
  <si>
    <t>DD.02</t>
  </si>
  <si>
    <t>DD.03</t>
  </si>
  <si>
    <t>DA.01</t>
  </si>
  <si>
    <t>DA.02</t>
  </si>
  <si>
    <t>DA.03</t>
  </si>
  <si>
    <t>DA.04</t>
  </si>
  <si>
    <t>DA.05</t>
  </si>
  <si>
    <t>DA.06</t>
  </si>
  <si>
    <t>DS.01</t>
  </si>
  <si>
    <t>DS.02</t>
  </si>
  <si>
    <t>DS.03</t>
  </si>
  <si>
    <t>DS.04</t>
  </si>
  <si>
    <t>DS.05</t>
  </si>
  <si>
    <t>DS.06</t>
  </si>
  <si>
    <t>EM.01</t>
  </si>
  <si>
    <t>EM.02</t>
  </si>
  <si>
    <t>EM.03</t>
  </si>
  <si>
    <t>EM.04</t>
  </si>
  <si>
    <t>EM.05</t>
  </si>
  <si>
    <t>EM.06</t>
  </si>
  <si>
    <t>EM.07</t>
  </si>
  <si>
    <t>IM.01</t>
  </si>
  <si>
    <t>IM.02</t>
  </si>
  <si>
    <t>IM.03</t>
  </si>
  <si>
    <t>JM.01</t>
  </si>
  <si>
    <t>JM.02</t>
  </si>
  <si>
    <t>OP.01</t>
  </si>
  <si>
    <t>OP.02</t>
  </si>
  <si>
    <t>OP.03</t>
  </si>
  <si>
    <t>OP.04</t>
  </si>
  <si>
    <t>OP.05</t>
  </si>
  <si>
    <t>MM.01</t>
  </si>
  <si>
    <t>MM.02</t>
  </si>
  <si>
    <t>MM.03</t>
  </si>
  <si>
    <t>MM.04</t>
  </si>
  <si>
    <t>MM.05</t>
  </si>
  <si>
    <t>MM.06</t>
  </si>
  <si>
    <t>MM.07</t>
  </si>
  <si>
    <t>PU.01</t>
  </si>
  <si>
    <t>PU.02</t>
  </si>
  <si>
    <t>PU.03</t>
  </si>
  <si>
    <t>PU.04</t>
  </si>
  <si>
    <t>PE.01</t>
  </si>
  <si>
    <t>PE.02</t>
  </si>
  <si>
    <t>PC.01</t>
  </si>
  <si>
    <t>PC.02</t>
  </si>
  <si>
    <t>PC.03</t>
  </si>
  <si>
    <t>PC.04</t>
  </si>
  <si>
    <t>PC.05</t>
  </si>
  <si>
    <t>PC.06</t>
  </si>
  <si>
    <t>PC.07</t>
  </si>
  <si>
    <t>PC.08</t>
  </si>
  <si>
    <t>PC.09</t>
  </si>
  <si>
    <t>PC.10</t>
  </si>
  <si>
    <t>PC.11</t>
  </si>
  <si>
    <t>PC.12</t>
  </si>
  <si>
    <t>PC.13</t>
  </si>
  <si>
    <t>PC.14</t>
  </si>
  <si>
    <t>DP.01</t>
  </si>
  <si>
    <t>DP.02</t>
  </si>
  <si>
    <t>DP.03</t>
  </si>
  <si>
    <t>DP.04</t>
  </si>
  <si>
    <t>RC.01</t>
  </si>
  <si>
    <t>RC.02</t>
  </si>
  <si>
    <t>RC.03</t>
  </si>
  <si>
    <t>SP.01</t>
  </si>
  <si>
    <t>SP.02</t>
  </si>
  <si>
    <t>SP.03</t>
  </si>
  <si>
    <t>SP.04</t>
  </si>
  <si>
    <t>SP.05</t>
  </si>
  <si>
    <t>SP.06</t>
  </si>
  <si>
    <t>SP.07</t>
  </si>
  <si>
    <t>SP.08</t>
  </si>
  <si>
    <t>SP.09</t>
  </si>
  <si>
    <t>SP.10</t>
  </si>
  <si>
    <t>SP.11</t>
  </si>
  <si>
    <t>SP.12</t>
  </si>
  <si>
    <t>SP.13</t>
  </si>
  <si>
    <t>SP.14</t>
  </si>
  <si>
    <t>SP.15</t>
  </si>
  <si>
    <t>SP.16</t>
  </si>
  <si>
    <t>SP.17</t>
  </si>
  <si>
    <t>SP.18</t>
  </si>
  <si>
    <t>SP.19</t>
  </si>
  <si>
    <t>SP.20</t>
  </si>
  <si>
    <t>SP.21</t>
  </si>
  <si>
    <t>SP.22</t>
  </si>
  <si>
    <t>SP.23</t>
  </si>
  <si>
    <t>SP.24</t>
  </si>
  <si>
    <t>SP.25</t>
  </si>
  <si>
    <t>SP.26</t>
  </si>
  <si>
    <t>SP.27</t>
  </si>
  <si>
    <t>SP.28</t>
  </si>
  <si>
    <t>SP.29</t>
  </si>
  <si>
    <t>SM.01</t>
  </si>
  <si>
    <t>SM.02</t>
  </si>
  <si>
    <t>SM.03</t>
  </si>
  <si>
    <t>SM.04</t>
  </si>
  <si>
    <t>SM.05</t>
  </si>
  <si>
    <t>SM.06</t>
  </si>
  <si>
    <t>AP.01</t>
  </si>
  <si>
    <t>AP.02</t>
  </si>
  <si>
    <t>APA.01</t>
  </si>
  <si>
    <t>APA.02</t>
  </si>
  <si>
    <t>APA.03</t>
  </si>
  <si>
    <t>APA.04</t>
  </si>
  <si>
    <t>APA.05</t>
  </si>
  <si>
    <t>APA.06</t>
  </si>
  <si>
    <t>APA.07</t>
  </si>
  <si>
    <t>APA.08</t>
  </si>
  <si>
    <t>RM.01</t>
  </si>
  <si>
    <t>RM.02</t>
  </si>
  <si>
    <t>RM.03</t>
  </si>
  <si>
    <t>AP.03</t>
  </si>
  <si>
    <t>AP.04</t>
  </si>
  <si>
    <t>AP.05</t>
  </si>
  <si>
    <t>AP.06</t>
  </si>
  <si>
    <t>AP.07</t>
  </si>
  <si>
    <t>AP.08</t>
  </si>
  <si>
    <t>AP.09</t>
  </si>
  <si>
    <t>AP.10</t>
  </si>
  <si>
    <t>AP.11</t>
  </si>
  <si>
    <t>AP.12</t>
  </si>
  <si>
    <t>AP.13</t>
  </si>
  <si>
    <t>AP.14</t>
  </si>
  <si>
    <t>AP.15</t>
  </si>
  <si>
    <t>AP.16</t>
  </si>
  <si>
    <t>AP.17</t>
  </si>
  <si>
    <t>AP.18</t>
  </si>
  <si>
    <t>PJ.01</t>
  </si>
  <si>
    <t>PJ.02</t>
  </si>
  <si>
    <t>PJ.03</t>
  </si>
  <si>
    <t>PJ.04</t>
  </si>
  <si>
    <t>PJ.05</t>
  </si>
  <si>
    <t>PJ.06</t>
  </si>
  <si>
    <t>PJ.07</t>
  </si>
  <si>
    <t>PJ.08</t>
  </si>
  <si>
    <t>PJ.09</t>
  </si>
  <si>
    <t>PJ.10</t>
  </si>
  <si>
    <t>PJ.11</t>
  </si>
  <si>
    <t>PJ.12</t>
  </si>
  <si>
    <t>PJ.13</t>
  </si>
  <si>
    <t>VE.01</t>
  </si>
  <si>
    <t>VE.02</t>
  </si>
  <si>
    <t>TRM.01</t>
  </si>
  <si>
    <t>TRM.02</t>
  </si>
  <si>
    <t>TRM.03</t>
  </si>
  <si>
    <t>TRM.04</t>
  </si>
  <si>
    <t>TRM.05</t>
  </si>
  <si>
    <t>TRM.06</t>
  </si>
  <si>
    <t>TRM.07</t>
  </si>
  <si>
    <t>TRM.08</t>
  </si>
  <si>
    <t>TRM.09</t>
  </si>
  <si>
    <t>TRM.10</t>
  </si>
  <si>
    <t>DSR.01</t>
  </si>
  <si>
    <t>DSR.02</t>
  </si>
  <si>
    <t>DSR.03</t>
  </si>
  <si>
    <t>DSR.04</t>
  </si>
  <si>
    <t>DSR.05</t>
  </si>
  <si>
    <t>DSR.06</t>
  </si>
  <si>
    <t>DB.01</t>
  </si>
  <si>
    <t>DB.02</t>
  </si>
  <si>
    <t>DB.03</t>
  </si>
  <si>
    <t>DB.04</t>
  </si>
  <si>
    <t>DB.05</t>
  </si>
  <si>
    <t>DB.06</t>
  </si>
  <si>
    <t>DB.07</t>
  </si>
  <si>
    <t>DB.08</t>
  </si>
  <si>
    <t>DB.09</t>
  </si>
  <si>
    <t>DLR.01</t>
  </si>
  <si>
    <t>DLR.02</t>
  </si>
  <si>
    <t>DLR.03</t>
  </si>
  <si>
    <t>DLR.04</t>
  </si>
  <si>
    <t>DLR.05</t>
  </si>
  <si>
    <t>DLR.06</t>
  </si>
  <si>
    <t>DLR.07</t>
  </si>
  <si>
    <t>DLR.08</t>
  </si>
  <si>
    <t>DLR.09</t>
  </si>
  <si>
    <t>DLR.10</t>
  </si>
  <si>
    <t>DLR.11</t>
  </si>
  <si>
    <t>DLR.12</t>
  </si>
  <si>
    <t>DLR.13</t>
  </si>
  <si>
    <t>DLR.14</t>
  </si>
  <si>
    <t>DLR.15</t>
  </si>
  <si>
    <t>DLR.16</t>
  </si>
  <si>
    <t>DLR.17</t>
  </si>
  <si>
    <t>CDC.01</t>
  </si>
  <si>
    <t>CDC.02</t>
  </si>
  <si>
    <t>CDC.03</t>
  </si>
  <si>
    <t>CDC.04</t>
  </si>
  <si>
    <t>PE.03</t>
  </si>
  <si>
    <t>PE.04</t>
  </si>
  <si>
    <t>PE.05</t>
  </si>
  <si>
    <t>PE.06</t>
  </si>
  <si>
    <t>PE.07</t>
  </si>
  <si>
    <t>PE.08</t>
  </si>
  <si>
    <t>PE.09</t>
  </si>
  <si>
    <t>PE.10</t>
  </si>
  <si>
    <t>PE.11</t>
  </si>
  <si>
    <t>PE.12</t>
  </si>
  <si>
    <t>PE.13</t>
  </si>
  <si>
    <t>PE.14</t>
  </si>
  <si>
    <t>PE.15</t>
  </si>
  <si>
    <t>PE.16</t>
  </si>
  <si>
    <t>PE.17</t>
  </si>
  <si>
    <t>PE.18</t>
  </si>
  <si>
    <t>PE.19</t>
  </si>
  <si>
    <t>PE.20</t>
  </si>
  <si>
    <t>PE.21</t>
  </si>
  <si>
    <t>PE.22</t>
  </si>
  <si>
    <t>PE.23</t>
  </si>
  <si>
    <t>PE.24</t>
  </si>
  <si>
    <t>PE.25</t>
  </si>
  <si>
    <t>PE.26</t>
  </si>
  <si>
    <t>PE.27</t>
  </si>
  <si>
    <t>PE.28</t>
  </si>
  <si>
    <t>PE.29</t>
  </si>
  <si>
    <t>PE.30</t>
  </si>
  <si>
    <t>PE.31</t>
  </si>
  <si>
    <t>PE.32</t>
  </si>
  <si>
    <t>PE.33</t>
  </si>
  <si>
    <t>PSP.01</t>
  </si>
  <si>
    <t>PSP.02</t>
  </si>
  <si>
    <t>PSP.03</t>
  </si>
  <si>
    <t>PSP.04</t>
  </si>
  <si>
    <t>PSP.05</t>
  </si>
  <si>
    <t>PSP.06</t>
  </si>
  <si>
    <t>PSP.07</t>
  </si>
  <si>
    <t>PSP.08</t>
  </si>
  <si>
    <t>JSM.01</t>
  </si>
  <si>
    <t>PESP.01</t>
  </si>
  <si>
    <t>PESP.02</t>
  </si>
  <si>
    <t>PESP.03</t>
  </si>
  <si>
    <r>
      <t>Nómina que corresponde a la 1ra (primera) quincena del mes de</t>
    </r>
    <r>
      <rPr>
        <b/>
        <sz val="10"/>
        <color indexed="36"/>
        <rFont val="Bookman Old Style"/>
        <family val="1"/>
      </rPr>
      <t xml:space="preserve"> JUlio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2016.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</si>
  <si>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1ra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JUlio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2016.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</si>
</sst>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sz val="8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0"/>
      <color indexed="9"/>
      <name val="Bookman Old Style"/>
      <family val="1"/>
    </font>
    <font>
      <b/>
      <sz val="14"/>
      <color indexed="10"/>
      <name val="Bookman Old Style"/>
      <family val="1"/>
    </font>
    <font>
      <sz val="8"/>
      <color indexed="8"/>
      <name val="Calibri"/>
      <family val="2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8"/>
      <color indexed="36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sz val="11"/>
      <name val="Bookman Old Style"/>
      <family val="1"/>
    </font>
    <font>
      <b/>
      <sz val="10"/>
      <color indexed="46"/>
      <name val="Bookman Old Style"/>
      <family val="1"/>
    </font>
    <font>
      <sz val="6"/>
      <name val="Bookman Old Style"/>
      <family val="1"/>
    </font>
    <font>
      <b/>
      <sz val="14"/>
      <color indexed="36"/>
      <name val="Bookman Old Style"/>
      <family val="1"/>
    </font>
    <font>
      <b/>
      <sz val="10"/>
      <name val="Arial"/>
      <family val="2"/>
    </font>
    <font>
      <b/>
      <i/>
      <sz val="8"/>
      <color indexed="8"/>
      <name val="Calibri"/>
      <family val="2"/>
    </font>
    <font>
      <b/>
      <sz val="8"/>
      <color indexed="36"/>
      <name val="Calibri"/>
      <family val="2"/>
    </font>
    <font>
      <b/>
      <sz val="8"/>
      <color indexed="10"/>
      <name val="Calibri"/>
      <family val="2"/>
    </font>
    <font>
      <b/>
      <i/>
      <sz val="10"/>
      <color indexed="36"/>
      <name val="Arial"/>
      <family val="2"/>
    </font>
    <font>
      <b/>
      <sz val="8"/>
      <color indexed="36"/>
      <name val="Arial"/>
      <family val="2"/>
    </font>
    <font>
      <b/>
      <sz val="6"/>
      <color indexed="36"/>
      <name val="Bookman Old Style"/>
      <family val="1"/>
    </font>
    <font>
      <b/>
      <sz val="10"/>
      <color indexed="14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7030A0"/>
      <name val="Bookman Old Style"/>
      <family val="1"/>
    </font>
    <font>
      <b/>
      <sz val="9"/>
      <color rgb="FF7030A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8"/>
      <color rgb="FF7030A0"/>
      <name val="Bookman Old Style"/>
      <family val="1"/>
    </font>
    <font>
      <b/>
      <i/>
      <sz val="8"/>
      <color theme="1"/>
      <name val="Calibri"/>
      <family val="2"/>
    </font>
    <font>
      <b/>
      <sz val="8"/>
      <color rgb="FFFF0000"/>
      <name val="Calibri"/>
      <family val="2"/>
    </font>
    <font>
      <b/>
      <sz val="8"/>
      <color rgb="FF7030A0"/>
      <name val="Calibri"/>
      <family val="2"/>
    </font>
    <font>
      <b/>
      <i/>
      <sz val="10"/>
      <color rgb="FF7030A0"/>
      <name val="Arial"/>
      <family val="2"/>
    </font>
    <font>
      <b/>
      <sz val="8"/>
      <color rgb="FF7030A0"/>
      <name val="Arial"/>
      <family val="2"/>
    </font>
    <font>
      <b/>
      <sz val="6"/>
      <color rgb="FF7030A0"/>
      <name val="Bookman Old Style"/>
      <family val="1"/>
    </font>
    <font>
      <b/>
      <sz val="10"/>
      <color rgb="FFFF0000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medium"/>
      <bottom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double">
        <color rgb="FFFF0000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ck"/>
    </border>
    <border>
      <left/>
      <right/>
      <top style="thick"/>
      <bottom style="medium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60" fillId="38" borderId="0" applyNumberFormat="0" applyBorder="0" applyAlignment="0" applyProtection="0"/>
    <xf numFmtId="0" fontId="4" fillId="39" borderId="1" applyNumberFormat="0" applyAlignment="0" applyProtection="0"/>
    <xf numFmtId="0" fontId="61" fillId="40" borderId="2" applyNumberFormat="0" applyAlignment="0" applyProtection="0"/>
    <xf numFmtId="0" fontId="62" fillId="41" borderId="3" applyNumberFormat="0" applyAlignment="0" applyProtection="0"/>
    <xf numFmtId="0" fontId="63" fillId="0" borderId="4" applyNumberFormat="0" applyFill="0" applyAlignment="0" applyProtection="0"/>
    <xf numFmtId="0" fontId="5" fillId="42" borderId="5" applyNumberFormat="0" applyAlignment="0" applyProtection="0"/>
    <xf numFmtId="0" fontId="64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66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7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68" fillId="40" borderId="1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5" applyNumberFormat="0" applyFill="0" applyAlignment="0" applyProtection="0"/>
    <xf numFmtId="0" fontId="65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54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2" fontId="23" fillId="54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54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3" fillId="54" borderId="19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vertical="center" wrapText="1"/>
    </xf>
    <xf numFmtId="167" fontId="20" fillId="54" borderId="0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 wrapText="1"/>
    </xf>
    <xf numFmtId="0" fontId="73" fillId="0" borderId="0" xfId="0" applyFont="1" applyFill="1" applyAlignment="1">
      <alignment horizontal="center" vertical="center"/>
    </xf>
    <xf numFmtId="0" fontId="35" fillId="54" borderId="0" xfId="0" applyFont="1" applyFill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75" fillId="0" borderId="1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/>
    </xf>
    <xf numFmtId="167" fontId="20" fillId="54" borderId="0" xfId="0" applyNumberFormat="1" applyFont="1" applyFill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167" fontId="20" fillId="11" borderId="0" xfId="0" applyNumberFormat="1" applyFont="1" applyFill="1" applyAlignment="1">
      <alignment horizontal="center" vertical="center"/>
    </xf>
    <xf numFmtId="0" fontId="75" fillId="11" borderId="0" xfId="0" applyFont="1" applyFill="1" applyBorder="1" applyAlignment="1">
      <alignment horizontal="center" vertical="center"/>
    </xf>
    <xf numFmtId="0" fontId="76" fillId="11" borderId="0" xfId="0" applyFont="1" applyFill="1" applyBorder="1" applyAlignment="1">
      <alignment horizontal="left" vertical="center" wrapText="1"/>
    </xf>
    <xf numFmtId="0" fontId="35" fillId="11" borderId="0" xfId="0" applyFont="1" applyFill="1" applyAlignment="1">
      <alignment horizontal="left" vertical="center" wrapText="1"/>
    </xf>
    <xf numFmtId="0" fontId="35" fillId="11" borderId="0" xfId="0" applyFont="1" applyFill="1" applyAlignment="1">
      <alignment horizontal="center" vertical="center"/>
    </xf>
    <xf numFmtId="4" fontId="35" fillId="11" borderId="0" xfId="0" applyNumberFormat="1" applyFont="1" applyFill="1" applyAlignment="1">
      <alignment vertical="center" wrapText="1"/>
    </xf>
    <xf numFmtId="167" fontId="20" fillId="11" borderId="20" xfId="0" applyNumberFormat="1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Alignment="1">
      <alignment horizontal="center" vertical="center" wrapText="1"/>
    </xf>
    <xf numFmtId="0" fontId="34" fillId="54" borderId="0" xfId="0" applyFont="1" applyFill="1" applyAlignment="1">
      <alignment horizontal="center" vertical="center" wrapText="1"/>
    </xf>
    <xf numFmtId="0" fontId="20" fillId="11" borderId="0" xfId="0" applyFont="1" applyFill="1" applyAlignment="1">
      <alignment horizontal="center"/>
    </xf>
    <xf numFmtId="0" fontId="21" fillId="11" borderId="18" xfId="0" applyFont="1" applyFill="1" applyBorder="1" applyAlignment="1">
      <alignment horizontal="center"/>
    </xf>
    <xf numFmtId="0" fontId="76" fillId="11" borderId="0" xfId="0" applyFont="1" applyFill="1" applyBorder="1" applyAlignment="1">
      <alignment vertical="center"/>
    </xf>
    <xf numFmtId="0" fontId="21" fillId="11" borderId="18" xfId="0" applyFont="1" applyFill="1" applyBorder="1" applyAlignment="1">
      <alignment horizontal="center" vertical="center"/>
    </xf>
    <xf numFmtId="167" fontId="21" fillId="11" borderId="18" xfId="0" applyNumberFormat="1" applyFont="1" applyFill="1" applyBorder="1" applyAlignment="1">
      <alignment horizontal="center"/>
    </xf>
    <xf numFmtId="167" fontId="21" fillId="0" borderId="19" xfId="0" applyNumberFormat="1" applyFont="1" applyFill="1" applyBorder="1" applyAlignment="1">
      <alignment horizontal="center"/>
    </xf>
    <xf numFmtId="0" fontId="76" fillId="11" borderId="0" xfId="0" applyFont="1" applyFill="1" applyBorder="1" applyAlignment="1">
      <alignment vertical="center" wrapText="1"/>
    </xf>
    <xf numFmtId="0" fontId="76" fillId="11" borderId="0" xfId="0" applyFont="1" applyFill="1" applyBorder="1" applyAlignment="1">
      <alignment horizontal="left" vertical="center"/>
    </xf>
    <xf numFmtId="0" fontId="35" fillId="11" borderId="0" xfId="0" applyFont="1" applyFill="1" applyBorder="1" applyAlignment="1">
      <alignment horizontal="center" vertical="center"/>
    </xf>
    <xf numFmtId="167" fontId="20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167" fontId="20" fillId="0" borderId="0" xfId="83" applyNumberFormat="1" applyFont="1" applyFill="1" applyAlignment="1">
      <alignment horizontal="center" vertical="center"/>
    </xf>
    <xf numFmtId="167" fontId="20" fillId="0" borderId="0" xfId="83" applyNumberFormat="1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 wrapText="1"/>
    </xf>
    <xf numFmtId="0" fontId="23" fillId="11" borderId="18" xfId="0" applyFont="1" applyFill="1" applyBorder="1" applyAlignment="1">
      <alignment horizontal="center"/>
    </xf>
    <xf numFmtId="0" fontId="34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left" vertical="center" wrapText="1"/>
    </xf>
    <xf numFmtId="2" fontId="35" fillId="54" borderId="0" xfId="0" applyNumberFormat="1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54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74" fillId="0" borderId="0" xfId="0" applyFont="1" applyFill="1" applyAlignment="1">
      <alignment horizontal="center" vertical="center" wrapText="1"/>
    </xf>
    <xf numFmtId="167" fontId="20" fillId="54" borderId="0" xfId="83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54" borderId="0" xfId="0" applyNumberFormat="1" applyFont="1" applyFill="1" applyBorder="1" applyAlignment="1">
      <alignment horizontal="center"/>
    </xf>
    <xf numFmtId="167" fontId="25" fillId="54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left" vertical="center" wrapText="1"/>
    </xf>
    <xf numFmtId="167" fontId="20" fillId="0" borderId="0" xfId="85" applyNumberFormat="1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35" fillId="54" borderId="0" xfId="0" applyFont="1" applyFill="1" applyAlignment="1">
      <alignment horizontal="left" wrapText="1"/>
    </xf>
    <xf numFmtId="2" fontId="23" fillId="11" borderId="18" xfId="0" applyNumberFormat="1" applyFont="1" applyFill="1" applyBorder="1" applyAlignment="1">
      <alignment horizontal="center"/>
    </xf>
    <xf numFmtId="0" fontId="19" fillId="11" borderId="0" xfId="0" applyFont="1" applyFill="1" applyBorder="1" applyAlignment="1">
      <alignment horizontal="center" vertical="center"/>
    </xf>
    <xf numFmtId="0" fontId="73" fillId="11" borderId="18" xfId="0" applyFont="1" applyFill="1" applyBorder="1" applyAlignment="1">
      <alignment horizontal="center" vertical="center"/>
    </xf>
    <xf numFmtId="2" fontId="77" fillId="11" borderId="18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0" fontId="20" fillId="55" borderId="0" xfId="0" applyFont="1" applyFill="1" applyAlignment="1">
      <alignment horizontal="center" vertical="center"/>
    </xf>
    <xf numFmtId="0" fontId="35" fillId="55" borderId="0" xfId="0" applyFont="1" applyFill="1" applyAlignment="1">
      <alignment horizontal="left" vertical="center" wrapText="1"/>
    </xf>
    <xf numFmtId="0" fontId="22" fillId="55" borderId="0" xfId="0" applyFont="1" applyFill="1" applyAlignment="1">
      <alignment horizontal="center" vertical="center"/>
    </xf>
    <xf numFmtId="0" fontId="45" fillId="55" borderId="0" xfId="0" applyFont="1" applyFill="1" applyAlignment="1">
      <alignment horizontal="center" vertical="center" wrapText="1"/>
    </xf>
    <xf numFmtId="167" fontId="19" fillId="55" borderId="0" xfId="0" applyNumberFormat="1" applyFont="1" applyFill="1" applyAlignment="1">
      <alignment horizontal="center" vertical="center"/>
    </xf>
    <xf numFmtId="2" fontId="29" fillId="55" borderId="21" xfId="0" applyNumberFormat="1" applyFont="1" applyFill="1" applyBorder="1" applyAlignment="1">
      <alignment horizontal="center"/>
    </xf>
    <xf numFmtId="0" fontId="1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33" fillId="55" borderId="0" xfId="0" applyFont="1" applyFill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 wrapText="1"/>
    </xf>
    <xf numFmtId="2" fontId="23" fillId="55" borderId="0" xfId="0" applyNumberFormat="1" applyFont="1" applyFill="1" applyBorder="1" applyAlignment="1">
      <alignment horizontal="center"/>
    </xf>
    <xf numFmtId="0" fontId="35" fillId="55" borderId="0" xfId="0" applyFont="1" applyFill="1" applyAlignment="1">
      <alignment vertical="center" wrapText="1"/>
    </xf>
    <xf numFmtId="167" fontId="19" fillId="55" borderId="0" xfId="0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 horizontal="center" vertical="center" wrapText="1"/>
    </xf>
    <xf numFmtId="167" fontId="19" fillId="55" borderId="22" xfId="0" applyNumberFormat="1" applyFont="1" applyFill="1" applyBorder="1" applyAlignment="1">
      <alignment horizontal="center" vertical="center"/>
    </xf>
    <xf numFmtId="2" fontId="28" fillId="55" borderId="0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left" wrapText="1"/>
    </xf>
    <xf numFmtId="0" fontId="78" fillId="55" borderId="0" xfId="0" applyFont="1" applyFill="1" applyBorder="1" applyAlignment="1">
      <alignment vertical="center"/>
    </xf>
    <xf numFmtId="167" fontId="20" fillId="55" borderId="23" xfId="0" applyNumberFormat="1" applyFont="1" applyFill="1" applyBorder="1" applyAlignment="1">
      <alignment horizontal="center" vertical="center"/>
    </xf>
    <xf numFmtId="0" fontId="73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47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wrapText="1"/>
    </xf>
    <xf numFmtId="0" fontId="35" fillId="55" borderId="0" xfId="0" applyFont="1" applyFill="1" applyBorder="1" applyAlignment="1">
      <alignment horizontal="left" vertical="center" wrapText="1"/>
    </xf>
    <xf numFmtId="0" fontId="43" fillId="55" borderId="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/>
    </xf>
    <xf numFmtId="167" fontId="19" fillId="55" borderId="23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0" fontId="35" fillId="55" borderId="0" xfId="0" applyFont="1" applyFill="1" applyAlignment="1">
      <alignment horizontal="left" wrapText="1"/>
    </xf>
    <xf numFmtId="0" fontId="19" fillId="55" borderId="0" xfId="0" applyFont="1" applyFill="1" applyAlignment="1">
      <alignment horizontal="center" vertical="center" wrapText="1"/>
    </xf>
    <xf numFmtId="167" fontId="19" fillId="55" borderId="24" xfId="0" applyNumberFormat="1" applyFont="1" applyFill="1" applyBorder="1" applyAlignment="1">
      <alignment horizontal="center" vertical="center"/>
    </xf>
    <xf numFmtId="0" fontId="73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/>
    </xf>
    <xf numFmtId="4" fontId="19" fillId="55" borderId="0" xfId="0" applyNumberFormat="1" applyFont="1" applyFill="1" applyAlignment="1">
      <alignment horizontal="center" vertical="center"/>
    </xf>
    <xf numFmtId="0" fontId="40" fillId="55" borderId="0" xfId="0" applyFont="1" applyFill="1" applyAlignment="1">
      <alignment horizontal="center" vertical="center" wrapText="1"/>
    </xf>
    <xf numFmtId="2" fontId="26" fillId="55" borderId="0" xfId="0" applyNumberFormat="1" applyFont="1" applyFill="1" applyBorder="1" applyAlignment="1">
      <alignment horizontal="center"/>
    </xf>
    <xf numFmtId="0" fontId="40" fillId="55" borderId="0" xfId="0" applyFont="1" applyFill="1" applyBorder="1" applyAlignment="1">
      <alignment horizontal="center" vertical="center"/>
    </xf>
    <xf numFmtId="2" fontId="29" fillId="55" borderId="0" xfId="0" applyNumberFormat="1" applyFont="1" applyFill="1" applyBorder="1" applyAlignment="1">
      <alignment horizontal="center"/>
    </xf>
    <xf numFmtId="0" fontId="44" fillId="55" borderId="0" xfId="0" applyFont="1" applyFill="1" applyAlignment="1">
      <alignment horizontal="center" vertical="center"/>
    </xf>
    <xf numFmtId="0" fontId="45" fillId="55" borderId="22" xfId="0" applyFont="1" applyFill="1" applyBorder="1" applyAlignment="1">
      <alignment horizontal="center" vertical="center" wrapText="1"/>
    </xf>
    <xf numFmtId="167" fontId="20" fillId="0" borderId="20" xfId="0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5" fillId="11" borderId="0" xfId="0" applyFont="1" applyFill="1" applyBorder="1" applyAlignment="1">
      <alignment horizontal="left" vertical="center" wrapText="1"/>
    </xf>
    <xf numFmtId="0" fontId="19" fillId="11" borderId="18" xfId="0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167" fontId="19" fillId="55" borderId="23" xfId="0" applyNumberFormat="1" applyFont="1" applyFill="1" applyBorder="1" applyAlignment="1">
      <alignment/>
    </xf>
    <xf numFmtId="2" fontId="23" fillId="55" borderId="2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54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167" fontId="20" fillId="11" borderId="0" xfId="83" applyNumberFormat="1" applyFont="1" applyFill="1" applyAlignment="1">
      <alignment horizontal="center" vertical="center"/>
    </xf>
    <xf numFmtId="0" fontId="20" fillId="11" borderId="0" xfId="0" applyFont="1" applyFill="1" applyAlignment="1">
      <alignment/>
    </xf>
    <xf numFmtId="0" fontId="19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 wrapText="1"/>
    </xf>
    <xf numFmtId="0" fontId="37" fillId="56" borderId="0" xfId="0" applyFont="1" applyFill="1" applyAlignment="1">
      <alignment horizontal="center" vertical="center" wrapText="1"/>
    </xf>
    <xf numFmtId="0" fontId="21" fillId="56" borderId="0" xfId="0" applyFont="1" applyFill="1" applyBorder="1" applyAlignment="1">
      <alignment horizontal="center"/>
    </xf>
    <xf numFmtId="0" fontId="20" fillId="56" borderId="0" xfId="0" applyFont="1" applyFill="1" applyAlignment="1">
      <alignment/>
    </xf>
    <xf numFmtId="0" fontId="22" fillId="56" borderId="0" xfId="0" applyFont="1" applyFill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167" fontId="19" fillId="55" borderId="23" xfId="83" applyNumberFormat="1" applyFont="1" applyFill="1" applyBorder="1" applyAlignment="1">
      <alignment horizontal="center" vertical="center"/>
    </xf>
    <xf numFmtId="167" fontId="19" fillId="0" borderId="2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167" fontId="20" fillId="11" borderId="20" xfId="0" applyNumberFormat="1" applyFont="1" applyFill="1" applyBorder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79" fillId="0" borderId="0" xfId="0" applyFont="1" applyFill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7" fontId="19" fillId="56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0" fillId="0" borderId="25" xfId="0" applyFont="1" applyBorder="1" applyAlignment="1">
      <alignment horizontal="center" vertical="center"/>
    </xf>
    <xf numFmtId="0" fontId="80" fillId="0" borderId="26" xfId="0" applyFont="1" applyBorder="1" applyAlignment="1">
      <alignment horizontal="center" vertical="center"/>
    </xf>
    <xf numFmtId="0" fontId="80" fillId="0" borderId="27" xfId="0" applyFont="1" applyBorder="1" applyAlignment="1">
      <alignment horizontal="center" vertical="center"/>
    </xf>
    <xf numFmtId="0" fontId="81" fillId="11" borderId="28" xfId="0" applyFont="1" applyFill="1" applyBorder="1" applyAlignment="1">
      <alignment horizontal="center" vertical="center"/>
    </xf>
    <xf numFmtId="0" fontId="82" fillId="11" borderId="0" xfId="0" applyFont="1" applyFill="1" applyBorder="1" applyAlignment="1">
      <alignment horizontal="center" vertical="center"/>
    </xf>
    <xf numFmtId="0" fontId="78" fillId="11" borderId="0" xfId="0" applyFont="1" applyFill="1" applyBorder="1" applyAlignment="1">
      <alignment vertical="center"/>
    </xf>
    <xf numFmtId="0" fontId="49" fillId="11" borderId="29" xfId="0" applyFont="1" applyFill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78" fillId="11" borderId="0" xfId="0" applyFont="1" applyFill="1" applyBorder="1" applyAlignment="1">
      <alignment horizontal="left" vertical="center"/>
    </xf>
    <xf numFmtId="0" fontId="83" fillId="0" borderId="0" xfId="0" applyFont="1" applyAlignment="1">
      <alignment horizontal="right" vertical="center"/>
    </xf>
    <xf numFmtId="0" fontId="43" fillId="55" borderId="0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21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20" fillId="56" borderId="0" xfId="0" applyFont="1" applyFill="1" applyAlignment="1">
      <alignment horizontal="center"/>
    </xf>
    <xf numFmtId="0" fontId="19" fillId="56" borderId="0" xfId="0" applyFont="1" applyFill="1" applyAlignment="1">
      <alignment horizontal="center" vertical="center"/>
    </xf>
    <xf numFmtId="0" fontId="20" fillId="56" borderId="0" xfId="0" applyFont="1" applyFill="1" applyAlignment="1">
      <alignment wrapText="1"/>
    </xf>
    <xf numFmtId="2" fontId="29" fillId="56" borderId="0" xfId="0" applyNumberFormat="1" applyFont="1" applyFill="1" applyBorder="1" applyAlignment="1">
      <alignment horizontal="center"/>
    </xf>
    <xf numFmtId="0" fontId="81" fillId="0" borderId="28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vertical="center"/>
    </xf>
    <xf numFmtId="0" fontId="49" fillId="0" borderId="29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84" fillId="0" borderId="0" xfId="0" applyFont="1" applyFill="1" applyAlignment="1">
      <alignment horizontal="center" vertical="center"/>
    </xf>
    <xf numFmtId="0" fontId="78" fillId="0" borderId="0" xfId="0" applyFont="1" applyFill="1" applyBorder="1" applyAlignment="1">
      <alignment horizontal="right" vertical="center"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/>
    </xf>
    <xf numFmtId="0" fontId="78" fillId="0" borderId="0" xfId="0" applyFont="1" applyFill="1" applyBorder="1" applyAlignment="1">
      <alignment horizontal="left" vertical="center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78" fillId="0" borderId="31" xfId="0" applyFont="1" applyFill="1" applyBorder="1" applyAlignment="1">
      <alignment horizontal="left" vertical="center"/>
    </xf>
    <xf numFmtId="0" fontId="49" fillId="0" borderId="32" xfId="0" applyFont="1" applyFill="1" applyBorder="1" applyAlignment="1">
      <alignment horizontal="center" vertical="center"/>
    </xf>
    <xf numFmtId="0" fontId="84" fillId="11" borderId="0" xfId="0" applyFont="1" applyFill="1" applyAlignment="1">
      <alignment/>
    </xf>
    <xf numFmtId="0" fontId="18" fillId="11" borderId="0" xfId="0" applyFont="1" applyFill="1" applyAlignment="1">
      <alignment/>
    </xf>
    <xf numFmtId="4" fontId="35" fillId="11" borderId="0" xfId="0" applyNumberFormat="1" applyFont="1" applyFill="1" applyAlignment="1">
      <alignment horizontal="center" vertical="center" wrapText="1"/>
    </xf>
    <xf numFmtId="0" fontId="76" fillId="54" borderId="0" xfId="0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73" fillId="54" borderId="18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23" fillId="0" borderId="33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76" fillId="54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/>
    </xf>
    <xf numFmtId="2" fontId="29" fillId="0" borderId="0" xfId="0" applyNumberFormat="1" applyFont="1" applyFill="1" applyBorder="1" applyAlignment="1">
      <alignment horizontal="center"/>
    </xf>
    <xf numFmtId="2" fontId="56" fillId="0" borderId="18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0" fontId="33" fillId="11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E45"/>
  <sheetViews>
    <sheetView zoomScalePageLayoutView="0" workbookViewId="0" topLeftCell="A1">
      <selection activeCell="J30" sqref="J30"/>
    </sheetView>
  </sheetViews>
  <sheetFormatPr defaultColWidth="11.421875" defaultRowHeight="12.75"/>
  <cols>
    <col min="1" max="1" width="51.57421875" style="0" customWidth="1"/>
    <col min="2" max="3" width="5.28125" style="0" customWidth="1"/>
    <col min="4" max="4" width="33.7109375" style="0" customWidth="1"/>
    <col min="5" max="5" width="11.421875" style="204" customWidth="1"/>
  </cols>
  <sheetData>
    <row r="1" ht="30" customHeight="1"/>
    <row r="2" spans="2:5" ht="12.75">
      <c r="B2" s="205" t="s">
        <v>364</v>
      </c>
      <c r="C2" s="206" t="s">
        <v>366</v>
      </c>
      <c r="D2" s="206" t="s">
        <v>365</v>
      </c>
      <c r="E2" s="207" t="s">
        <v>414</v>
      </c>
    </row>
    <row r="3" spans="2:5" ht="10.5" customHeight="1">
      <c r="B3" s="208">
        <v>1</v>
      </c>
      <c r="C3" s="209" t="s">
        <v>368</v>
      </c>
      <c r="D3" s="210" t="s">
        <v>367</v>
      </c>
      <c r="E3" s="211">
        <v>2</v>
      </c>
    </row>
    <row r="4" spans="2:5" ht="10.5" customHeight="1">
      <c r="B4" s="224">
        <v>2</v>
      </c>
      <c r="C4" s="225" t="s">
        <v>369</v>
      </c>
      <c r="D4" s="226" t="s">
        <v>479</v>
      </c>
      <c r="E4" s="227">
        <v>3</v>
      </c>
    </row>
    <row r="5" spans="2:5" ht="10.5" customHeight="1">
      <c r="B5" s="208">
        <v>3</v>
      </c>
      <c r="C5" s="209" t="s">
        <v>371</v>
      </c>
      <c r="D5" s="210" t="s">
        <v>370</v>
      </c>
      <c r="E5" s="211">
        <v>4</v>
      </c>
    </row>
    <row r="6" spans="2:5" ht="10.5" customHeight="1">
      <c r="B6" s="224">
        <v>4</v>
      </c>
      <c r="C6" s="225" t="s">
        <v>373</v>
      </c>
      <c r="D6" s="226" t="s">
        <v>372</v>
      </c>
      <c r="E6" s="227">
        <v>5</v>
      </c>
    </row>
    <row r="7" spans="2:5" ht="10.5" customHeight="1">
      <c r="B7" s="208">
        <v>5</v>
      </c>
      <c r="C7" s="238" t="s">
        <v>481</v>
      </c>
      <c r="D7" s="239" t="s">
        <v>480</v>
      </c>
      <c r="E7" s="211">
        <v>6</v>
      </c>
    </row>
    <row r="8" spans="2:5" ht="10.5" customHeight="1">
      <c r="B8" s="224">
        <v>6</v>
      </c>
      <c r="C8" s="229" t="s">
        <v>483</v>
      </c>
      <c r="D8" s="228" t="s">
        <v>482</v>
      </c>
      <c r="E8" s="227">
        <v>7</v>
      </c>
    </row>
    <row r="9" spans="2:5" ht="10.5" customHeight="1">
      <c r="B9" s="208">
        <v>7</v>
      </c>
      <c r="C9" s="209" t="s">
        <v>375</v>
      </c>
      <c r="D9" s="210" t="s">
        <v>374</v>
      </c>
      <c r="E9" s="211">
        <v>8</v>
      </c>
    </row>
    <row r="10" spans="2:5" ht="10.5" customHeight="1">
      <c r="B10" s="224">
        <v>8</v>
      </c>
      <c r="C10" s="225" t="s">
        <v>377</v>
      </c>
      <c r="D10" s="226" t="s">
        <v>376</v>
      </c>
      <c r="E10" s="227">
        <v>9</v>
      </c>
    </row>
    <row r="11" spans="2:5" ht="10.5" customHeight="1">
      <c r="B11" s="208">
        <v>9</v>
      </c>
      <c r="C11" s="209" t="s">
        <v>379</v>
      </c>
      <c r="D11" s="210" t="s">
        <v>378</v>
      </c>
      <c r="E11" s="227">
        <v>10</v>
      </c>
    </row>
    <row r="12" spans="2:5" ht="10.5" customHeight="1">
      <c r="B12" s="224">
        <v>10</v>
      </c>
      <c r="C12" s="225" t="s">
        <v>381</v>
      </c>
      <c r="D12" s="226" t="s">
        <v>380</v>
      </c>
      <c r="E12" s="227">
        <v>11</v>
      </c>
    </row>
    <row r="13" spans="2:5" ht="10.5" customHeight="1">
      <c r="B13" s="208">
        <v>11</v>
      </c>
      <c r="C13" s="209" t="s">
        <v>383</v>
      </c>
      <c r="D13" s="210" t="s">
        <v>382</v>
      </c>
      <c r="E13" s="227">
        <v>12</v>
      </c>
    </row>
    <row r="14" spans="2:5" ht="10.5" customHeight="1">
      <c r="B14" s="224">
        <v>12</v>
      </c>
      <c r="C14" s="225" t="s">
        <v>385</v>
      </c>
      <c r="D14" s="226" t="s">
        <v>384</v>
      </c>
      <c r="E14" s="227">
        <v>13</v>
      </c>
    </row>
    <row r="15" spans="2:5" ht="10.5" customHeight="1">
      <c r="B15" s="208">
        <v>13</v>
      </c>
      <c r="C15" s="209" t="s">
        <v>387</v>
      </c>
      <c r="D15" s="210" t="s">
        <v>386</v>
      </c>
      <c r="E15" s="227">
        <v>14</v>
      </c>
    </row>
    <row r="16" spans="2:5" ht="10.5" customHeight="1">
      <c r="B16" s="224">
        <v>14</v>
      </c>
      <c r="C16" s="225" t="s">
        <v>389</v>
      </c>
      <c r="D16" s="226" t="s">
        <v>388</v>
      </c>
      <c r="E16" s="227">
        <v>15</v>
      </c>
    </row>
    <row r="17" spans="2:5" ht="10.5" customHeight="1">
      <c r="B17" s="208">
        <v>15</v>
      </c>
      <c r="C17" s="209" t="s">
        <v>391</v>
      </c>
      <c r="D17" s="210" t="s">
        <v>390</v>
      </c>
      <c r="E17" s="227">
        <v>16</v>
      </c>
    </row>
    <row r="18" spans="2:5" ht="10.5" customHeight="1">
      <c r="B18" s="224">
        <v>16</v>
      </c>
      <c r="C18" s="225" t="s">
        <v>393</v>
      </c>
      <c r="D18" s="226" t="s">
        <v>392</v>
      </c>
      <c r="E18" s="227">
        <v>17</v>
      </c>
    </row>
    <row r="19" spans="2:5" ht="10.5" customHeight="1">
      <c r="B19" s="208">
        <v>17</v>
      </c>
      <c r="C19" s="209" t="s">
        <v>395</v>
      </c>
      <c r="D19" s="210" t="s">
        <v>394</v>
      </c>
      <c r="E19" s="227">
        <v>18</v>
      </c>
    </row>
    <row r="20" spans="2:5" ht="10.5" customHeight="1">
      <c r="B20" s="224">
        <v>18</v>
      </c>
      <c r="C20" s="225" t="s">
        <v>397</v>
      </c>
      <c r="D20" s="226" t="s">
        <v>396</v>
      </c>
      <c r="E20" s="227">
        <v>19</v>
      </c>
    </row>
    <row r="21" spans="2:5" ht="10.5" customHeight="1">
      <c r="B21" s="208">
        <v>19</v>
      </c>
      <c r="C21" s="209" t="s">
        <v>399</v>
      </c>
      <c r="D21" s="210" t="s">
        <v>398</v>
      </c>
      <c r="E21" s="227">
        <v>20</v>
      </c>
    </row>
    <row r="22" spans="2:5" ht="10.5" customHeight="1">
      <c r="B22" s="224">
        <v>20</v>
      </c>
      <c r="C22" s="225" t="s">
        <v>401</v>
      </c>
      <c r="D22" s="226" t="s">
        <v>400</v>
      </c>
      <c r="E22" s="227">
        <v>21</v>
      </c>
    </row>
    <row r="23" spans="2:5" ht="10.5" customHeight="1">
      <c r="B23" s="208">
        <v>21</v>
      </c>
      <c r="C23" s="209" t="s">
        <v>403</v>
      </c>
      <c r="D23" s="210" t="s">
        <v>402</v>
      </c>
      <c r="E23" s="227">
        <v>22</v>
      </c>
    </row>
    <row r="24" spans="1:5" ht="10.5" customHeight="1">
      <c r="A24" s="214" t="s">
        <v>363</v>
      </c>
      <c r="B24" s="224">
        <v>22</v>
      </c>
      <c r="C24" s="225" t="s">
        <v>405</v>
      </c>
      <c r="D24" s="226" t="s">
        <v>404</v>
      </c>
      <c r="E24" s="227">
        <v>23</v>
      </c>
    </row>
    <row r="25" spans="2:5" ht="10.5" customHeight="1">
      <c r="B25" s="208">
        <v>23</v>
      </c>
      <c r="C25" s="209" t="s">
        <v>407</v>
      </c>
      <c r="D25" s="210" t="s">
        <v>406</v>
      </c>
      <c r="E25" s="227">
        <v>24</v>
      </c>
    </row>
    <row r="26" spans="2:5" ht="10.5" customHeight="1">
      <c r="B26" s="224"/>
      <c r="C26" s="225" t="s">
        <v>407</v>
      </c>
      <c r="D26" s="230" t="s">
        <v>415</v>
      </c>
      <c r="E26" s="227">
        <v>25</v>
      </c>
    </row>
    <row r="27" spans="2:5" ht="10.5" customHeight="1">
      <c r="B27" s="224"/>
      <c r="C27" s="225" t="s">
        <v>407</v>
      </c>
      <c r="D27" s="230" t="s">
        <v>110</v>
      </c>
      <c r="E27" s="227">
        <v>26</v>
      </c>
    </row>
    <row r="28" spans="2:5" ht="10.5" customHeight="1">
      <c r="B28" s="224"/>
      <c r="C28" s="225" t="s">
        <v>407</v>
      </c>
      <c r="D28" s="230" t="s">
        <v>416</v>
      </c>
      <c r="E28" s="227">
        <v>27</v>
      </c>
    </row>
    <row r="29" spans="2:5" ht="10.5" customHeight="1">
      <c r="B29" s="208">
        <v>24</v>
      </c>
      <c r="C29" s="209" t="s">
        <v>409</v>
      </c>
      <c r="D29" s="210" t="s">
        <v>408</v>
      </c>
      <c r="E29" s="227">
        <v>28</v>
      </c>
    </row>
    <row r="30" spans="2:5" ht="10.5" customHeight="1">
      <c r="B30" s="208">
        <v>25</v>
      </c>
      <c r="C30" s="209" t="s">
        <v>411</v>
      </c>
      <c r="D30" s="213" t="s">
        <v>410</v>
      </c>
      <c r="E30" s="227">
        <v>29</v>
      </c>
    </row>
    <row r="31" spans="2:5" ht="10.5" customHeight="1">
      <c r="B31" s="224"/>
      <c r="C31" s="225" t="s">
        <v>411</v>
      </c>
      <c r="D31" s="230" t="s">
        <v>417</v>
      </c>
      <c r="E31" s="227">
        <v>30</v>
      </c>
    </row>
    <row r="32" spans="2:5" ht="10.5" customHeight="1">
      <c r="B32" s="224"/>
      <c r="C32" s="225" t="s">
        <v>411</v>
      </c>
      <c r="D32" s="230" t="s">
        <v>418</v>
      </c>
      <c r="E32" s="227">
        <v>31</v>
      </c>
    </row>
    <row r="33" spans="2:5" ht="10.5" customHeight="1">
      <c r="B33" s="224"/>
      <c r="C33" s="225" t="s">
        <v>411</v>
      </c>
      <c r="D33" s="230" t="s">
        <v>419</v>
      </c>
      <c r="E33" s="227">
        <v>32</v>
      </c>
    </row>
    <row r="34" spans="2:5" ht="10.5" customHeight="1">
      <c r="B34" s="224"/>
      <c r="C34" s="225" t="s">
        <v>411</v>
      </c>
      <c r="D34" s="230" t="s">
        <v>420</v>
      </c>
      <c r="E34" s="227">
        <v>33</v>
      </c>
    </row>
    <row r="35" spans="2:5" ht="10.5" customHeight="1">
      <c r="B35" s="224"/>
      <c r="C35" s="225" t="s">
        <v>411</v>
      </c>
      <c r="D35" s="230" t="s">
        <v>421</v>
      </c>
      <c r="E35" s="227">
        <v>34</v>
      </c>
    </row>
    <row r="36" spans="2:5" ht="10.5" customHeight="1">
      <c r="B36" s="224"/>
      <c r="C36" s="225" t="s">
        <v>411</v>
      </c>
      <c r="D36" s="230" t="s">
        <v>422</v>
      </c>
      <c r="E36" s="227">
        <v>35</v>
      </c>
    </row>
    <row r="37" spans="2:5" ht="10.5" customHeight="1">
      <c r="B37" s="208">
        <v>26</v>
      </c>
      <c r="C37" s="209" t="s">
        <v>413</v>
      </c>
      <c r="D37" s="210" t="s">
        <v>412</v>
      </c>
      <c r="E37" s="227">
        <v>36</v>
      </c>
    </row>
    <row r="38" spans="2:5" ht="10.5" customHeight="1">
      <c r="B38" s="231"/>
      <c r="C38" s="225" t="s">
        <v>484</v>
      </c>
      <c r="D38" s="233" t="s">
        <v>423</v>
      </c>
      <c r="E38" s="227">
        <v>37</v>
      </c>
    </row>
    <row r="39" spans="2:5" ht="10.5" customHeight="1">
      <c r="B39" s="231"/>
      <c r="C39" s="225" t="s">
        <v>485</v>
      </c>
      <c r="D39" s="233" t="s">
        <v>424</v>
      </c>
      <c r="E39" s="227">
        <v>38</v>
      </c>
    </row>
    <row r="40" spans="2:5" ht="10.5" customHeight="1">
      <c r="B40" s="231"/>
      <c r="C40" s="225" t="s">
        <v>486</v>
      </c>
      <c r="D40" s="233" t="s">
        <v>425</v>
      </c>
      <c r="E40" s="227">
        <v>39</v>
      </c>
    </row>
    <row r="41" spans="2:5" ht="10.5" customHeight="1">
      <c r="B41" s="231"/>
      <c r="C41" s="232"/>
      <c r="D41" s="230" t="s">
        <v>426</v>
      </c>
      <c r="E41" s="227">
        <v>40</v>
      </c>
    </row>
    <row r="42" spans="2:5" ht="10.5" customHeight="1">
      <c r="B42" s="231"/>
      <c r="C42" s="232"/>
      <c r="D42" s="233" t="s">
        <v>427</v>
      </c>
      <c r="E42" s="227">
        <v>42</v>
      </c>
    </row>
    <row r="43" spans="2:5" ht="10.5" customHeight="1">
      <c r="B43" s="231"/>
      <c r="C43" s="232"/>
      <c r="D43" s="233" t="s">
        <v>428</v>
      </c>
      <c r="E43" s="227">
        <v>43</v>
      </c>
    </row>
    <row r="44" spans="2:5" ht="10.5" customHeight="1">
      <c r="B44" s="231"/>
      <c r="C44" s="232"/>
      <c r="D44" s="233" t="s">
        <v>429</v>
      </c>
      <c r="E44" s="212">
        <v>44</v>
      </c>
    </row>
    <row r="45" spans="2:5" ht="10.5" customHeight="1">
      <c r="B45" s="234"/>
      <c r="C45" s="235"/>
      <c r="D45" s="236" t="s">
        <v>430</v>
      </c>
      <c r="E45" s="237">
        <v>45</v>
      </c>
    </row>
  </sheetData>
  <sheetProtection/>
  <printOptions/>
  <pageMargins left="0.3937007874015748" right="0.3937007874015748" top="0.3937007874015748" bottom="0.3937007874015748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U563"/>
  <sheetViews>
    <sheetView tabSelected="1" zoomScale="80" zoomScaleNormal="80" zoomScalePageLayoutView="0" workbookViewId="0" topLeftCell="A547">
      <selection activeCell="O554" sqref="O554"/>
    </sheetView>
  </sheetViews>
  <sheetFormatPr defaultColWidth="11.28125" defaultRowHeight="12.75" customHeight="1"/>
  <cols>
    <col min="1" max="1" width="7.140625" style="3" customWidth="1"/>
    <col min="2" max="2" width="3.8515625" style="3" customWidth="1"/>
    <col min="3" max="3" width="34.7109375" style="7" customWidth="1"/>
    <col min="4" max="4" width="19.28125" style="2" customWidth="1"/>
    <col min="5" max="5" width="14.7109375" style="2" customWidth="1"/>
    <col min="6" max="6" width="13.28125" style="2" customWidth="1"/>
    <col min="7" max="7" width="12.57421875" style="2" customWidth="1"/>
    <col min="8" max="8" width="11.7109375" style="2" customWidth="1"/>
    <col min="9" max="9" width="14.00390625" style="2" customWidth="1"/>
    <col min="10" max="10" width="16.8515625" style="2" customWidth="1"/>
    <col min="11" max="11" width="32.421875" style="1" customWidth="1"/>
    <col min="12" max="16384" width="11.28125" style="2" customWidth="1"/>
  </cols>
  <sheetData>
    <row r="1" spans="1:11" ht="15" customHeight="1">
      <c r="A1" s="264" t="s">
        <v>10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5" customHeight="1">
      <c r="A2" s="264" t="s">
        <v>11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5" customHeight="1">
      <c r="A3" s="264" t="s">
        <v>802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15" customHeight="1">
      <c r="A4" s="265" t="s">
        <v>355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</row>
    <row r="5" spans="1:11" ht="24" customHeight="1">
      <c r="A5" s="44" t="s">
        <v>8</v>
      </c>
      <c r="B5" s="44" t="s">
        <v>36</v>
      </c>
      <c r="C5" s="45" t="s">
        <v>0</v>
      </c>
      <c r="D5" s="44" t="s">
        <v>1</v>
      </c>
      <c r="E5" s="44" t="s">
        <v>2</v>
      </c>
      <c r="F5" s="44" t="s">
        <v>3</v>
      </c>
      <c r="G5" s="44" t="s">
        <v>4</v>
      </c>
      <c r="H5" s="89" t="s">
        <v>108</v>
      </c>
      <c r="I5" s="242" t="s">
        <v>493</v>
      </c>
      <c r="J5" s="45" t="s">
        <v>5</v>
      </c>
      <c r="K5" s="47" t="s">
        <v>6</v>
      </c>
    </row>
    <row r="6" spans="1:11" ht="45" customHeight="1" thickBot="1">
      <c r="A6" s="5" t="s">
        <v>524</v>
      </c>
      <c r="B6" s="5">
        <v>1</v>
      </c>
      <c r="C6" s="43" t="s">
        <v>12</v>
      </c>
      <c r="D6" s="30" t="s">
        <v>47</v>
      </c>
      <c r="E6" s="37">
        <v>8496.6</v>
      </c>
      <c r="F6" s="37">
        <v>420</v>
      </c>
      <c r="G6" s="34"/>
      <c r="H6" s="34"/>
      <c r="I6" s="34"/>
      <c r="J6" s="34">
        <f>E6-F6+G6+H6+I6</f>
        <v>8076.6</v>
      </c>
      <c r="K6" s="6"/>
    </row>
    <row r="7" spans="1:11" ht="45" customHeight="1" thickBot="1">
      <c r="A7" s="5" t="s">
        <v>524</v>
      </c>
      <c r="B7" s="5">
        <v>1</v>
      </c>
      <c r="C7" s="43" t="s">
        <v>13</v>
      </c>
      <c r="D7" s="30" t="s">
        <v>47</v>
      </c>
      <c r="E7" s="37">
        <v>8496.6</v>
      </c>
      <c r="F7" s="37">
        <v>420</v>
      </c>
      <c r="G7" s="34"/>
      <c r="H7" s="34"/>
      <c r="I7" s="34"/>
      <c r="J7" s="34">
        <f aca="true" t="shared" si="0" ref="J7:J14">E7-F7+G7+H7+I7</f>
        <v>8076.6</v>
      </c>
      <c r="K7" s="9"/>
    </row>
    <row r="8" spans="1:11" ht="45" customHeight="1" thickBot="1">
      <c r="A8" s="5" t="s">
        <v>525</v>
      </c>
      <c r="B8" s="5">
        <v>1</v>
      </c>
      <c r="C8" s="88" t="s">
        <v>14</v>
      </c>
      <c r="D8" s="30" t="s">
        <v>47</v>
      </c>
      <c r="E8" s="37">
        <v>8496.6</v>
      </c>
      <c r="F8" s="37">
        <v>420</v>
      </c>
      <c r="G8" s="34"/>
      <c r="H8" s="34"/>
      <c r="I8" s="34"/>
      <c r="J8" s="34">
        <f t="shared" si="0"/>
        <v>8076.6</v>
      </c>
      <c r="K8" s="9"/>
    </row>
    <row r="9" spans="1:11" ht="45" customHeight="1" thickBot="1">
      <c r="A9" s="5" t="s">
        <v>526</v>
      </c>
      <c r="B9" s="5">
        <v>1</v>
      </c>
      <c r="C9" s="88" t="s">
        <v>15</v>
      </c>
      <c r="D9" s="30" t="s">
        <v>47</v>
      </c>
      <c r="E9" s="37">
        <v>8496.6</v>
      </c>
      <c r="F9" s="37">
        <v>420</v>
      </c>
      <c r="G9" s="34"/>
      <c r="H9" s="34"/>
      <c r="I9" s="34"/>
      <c r="J9" s="34">
        <f t="shared" si="0"/>
        <v>8076.6</v>
      </c>
      <c r="K9" s="9"/>
    </row>
    <row r="10" spans="1:11" ht="45" customHeight="1" thickBot="1">
      <c r="A10" s="5" t="s">
        <v>527</v>
      </c>
      <c r="B10" s="5">
        <v>1</v>
      </c>
      <c r="C10" s="88" t="s">
        <v>217</v>
      </c>
      <c r="D10" s="30" t="s">
        <v>47</v>
      </c>
      <c r="E10" s="37">
        <v>8496.6</v>
      </c>
      <c r="F10" s="37">
        <v>420</v>
      </c>
      <c r="G10" s="34"/>
      <c r="H10" s="34"/>
      <c r="I10" s="34"/>
      <c r="J10" s="34">
        <f t="shared" si="0"/>
        <v>8076.6</v>
      </c>
      <c r="K10" s="9"/>
    </row>
    <row r="11" spans="1:11" ht="45" customHeight="1" thickBot="1">
      <c r="A11" s="5" t="s">
        <v>528</v>
      </c>
      <c r="B11" s="5">
        <v>1</v>
      </c>
      <c r="C11" s="43" t="s">
        <v>16</v>
      </c>
      <c r="D11" s="30" t="s">
        <v>47</v>
      </c>
      <c r="E11" s="37">
        <v>8496.6</v>
      </c>
      <c r="F11" s="37">
        <v>420</v>
      </c>
      <c r="G11" s="34"/>
      <c r="H11" s="34"/>
      <c r="I11" s="34"/>
      <c r="J11" s="34">
        <f t="shared" si="0"/>
        <v>8076.6</v>
      </c>
      <c r="K11" s="9"/>
    </row>
    <row r="12" spans="1:11" ht="45" customHeight="1" thickBot="1">
      <c r="A12" s="5" t="s">
        <v>528</v>
      </c>
      <c r="B12" s="5">
        <v>1</v>
      </c>
      <c r="C12" s="88" t="s">
        <v>17</v>
      </c>
      <c r="D12" s="30" t="s">
        <v>47</v>
      </c>
      <c r="E12" s="37">
        <v>8496.6</v>
      </c>
      <c r="F12" s="37">
        <v>420</v>
      </c>
      <c r="G12" s="34"/>
      <c r="H12" s="34"/>
      <c r="I12" s="34"/>
      <c r="J12" s="34">
        <f t="shared" si="0"/>
        <v>8076.6</v>
      </c>
      <c r="K12" s="9"/>
    </row>
    <row r="13" spans="1:21" ht="45" customHeight="1" thickBot="1">
      <c r="A13" s="5" t="s">
        <v>529</v>
      </c>
      <c r="B13" s="5">
        <v>1</v>
      </c>
      <c r="C13" s="43" t="s">
        <v>18</v>
      </c>
      <c r="D13" s="30" t="s">
        <v>47</v>
      </c>
      <c r="E13" s="37">
        <v>8496.6</v>
      </c>
      <c r="F13" s="37">
        <v>420</v>
      </c>
      <c r="G13" s="34"/>
      <c r="H13" s="34"/>
      <c r="I13" s="34"/>
      <c r="J13" s="34">
        <f t="shared" si="0"/>
        <v>8076.6</v>
      </c>
      <c r="K13" s="9"/>
      <c r="U13" s="2" t="s">
        <v>508</v>
      </c>
    </row>
    <row r="14" spans="1:11" ht="45" customHeight="1" thickBot="1">
      <c r="A14" s="5" t="s">
        <v>530</v>
      </c>
      <c r="B14" s="5">
        <v>1</v>
      </c>
      <c r="C14" s="43" t="s">
        <v>218</v>
      </c>
      <c r="D14" s="30" t="s">
        <v>47</v>
      </c>
      <c r="E14" s="37">
        <v>8496.6</v>
      </c>
      <c r="F14" s="37">
        <v>420</v>
      </c>
      <c r="G14" s="202"/>
      <c r="H14" s="202"/>
      <c r="I14" s="202"/>
      <c r="J14" s="34">
        <f t="shared" si="0"/>
        <v>8076.6</v>
      </c>
      <c r="K14" s="9"/>
    </row>
    <row r="15" spans="1:11" ht="25.5" customHeight="1" thickTop="1">
      <c r="A15" s="115"/>
      <c r="B15" s="121">
        <f>SUM(B6:B14)</f>
        <v>9</v>
      </c>
      <c r="C15" s="122"/>
      <c r="D15" s="121" t="s">
        <v>7</v>
      </c>
      <c r="E15" s="131">
        <f>SUM(E6:E14)</f>
        <v>76469.40000000001</v>
      </c>
      <c r="F15" s="131">
        <f>SUM(F6:F14)</f>
        <v>3780</v>
      </c>
      <c r="G15" s="131">
        <f>SUM(G6:G14)</f>
        <v>0</v>
      </c>
      <c r="H15" s="131">
        <f>SUM(H6:H14)</f>
        <v>0</v>
      </c>
      <c r="I15" s="131">
        <f>SUM(I6:I14)</f>
        <v>0</v>
      </c>
      <c r="J15" s="131">
        <f>SUM(J6:J14)</f>
        <v>72689.4</v>
      </c>
      <c r="K15" s="124"/>
    </row>
    <row r="16" spans="1:11" ht="15" customHeight="1">
      <c r="A16" s="264" t="s">
        <v>10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</row>
    <row r="17" spans="1:11" ht="15" customHeight="1">
      <c r="A17" s="264" t="str">
        <f>A2</f>
        <v>ADMINISTRACIÓN 2015-2018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</row>
    <row r="18" spans="1:11" ht="15" customHeight="1">
      <c r="A18" s="264" t="str">
        <f>A3</f>
        <v>Nómina que corresponde a la 1ra (primera) quincena del mes de JUlio de 2016.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</row>
    <row r="19" spans="1:11" ht="15" customHeight="1">
      <c r="A19" s="265" t="s">
        <v>354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</row>
    <row r="20" spans="1:11" ht="24.75" customHeight="1">
      <c r="A20" s="47" t="str">
        <f>A5</f>
        <v>O.G</v>
      </c>
      <c r="B20" s="44" t="s">
        <v>36</v>
      </c>
      <c r="C20" s="48" t="str">
        <f>C5</f>
        <v>NOMBRE</v>
      </c>
      <c r="D20" s="47" t="str">
        <f>D5</f>
        <v>PUESTO</v>
      </c>
      <c r="E20" s="47" t="str">
        <f>E5</f>
        <v>SUELDO</v>
      </c>
      <c r="F20" s="47" t="str">
        <f>F5</f>
        <v>RETENCION</v>
      </c>
      <c r="G20" s="47" t="str">
        <f>G5</f>
        <v>S.E.</v>
      </c>
      <c r="H20" s="89" t="s">
        <v>108</v>
      </c>
      <c r="I20" s="242" t="s">
        <v>493</v>
      </c>
      <c r="J20" s="47" t="str">
        <f>J5</f>
        <v>SUELDO NETO</v>
      </c>
      <c r="K20" s="47" t="str">
        <f>K5</f>
        <v>FIRMA</v>
      </c>
    </row>
    <row r="21" spans="1:11" ht="45" customHeight="1" thickBot="1">
      <c r="A21" s="56" t="s">
        <v>531</v>
      </c>
      <c r="B21" s="56">
        <v>1</v>
      </c>
      <c r="C21" s="60" t="s">
        <v>28</v>
      </c>
      <c r="D21" s="61" t="s">
        <v>22</v>
      </c>
      <c r="E21" s="57">
        <v>22200.15</v>
      </c>
      <c r="F21" s="57">
        <v>1320</v>
      </c>
      <c r="G21" s="57"/>
      <c r="H21" s="57"/>
      <c r="I21" s="57"/>
      <c r="J21" s="57">
        <f>E21-F21+G21+H21+I21</f>
        <v>20880.15</v>
      </c>
      <c r="K21" s="81"/>
    </row>
    <row r="22" spans="1:11" ht="45" customHeight="1" thickBot="1">
      <c r="A22" s="5" t="s">
        <v>532</v>
      </c>
      <c r="B22" s="5">
        <v>1</v>
      </c>
      <c r="C22" s="28" t="s">
        <v>19</v>
      </c>
      <c r="D22" s="30" t="s">
        <v>21</v>
      </c>
      <c r="E22" s="34">
        <v>3717</v>
      </c>
      <c r="F22" s="34"/>
      <c r="G22" s="34">
        <v>90</v>
      </c>
      <c r="H22" s="34"/>
      <c r="I22" s="34"/>
      <c r="J22" s="34">
        <f>E22-F22+G22+H22+I22</f>
        <v>3807</v>
      </c>
      <c r="K22" s="6"/>
    </row>
    <row r="23" spans="1:11" ht="45" customHeight="1" thickBot="1">
      <c r="A23" s="5" t="s">
        <v>533</v>
      </c>
      <c r="B23" s="5">
        <v>1</v>
      </c>
      <c r="C23" s="28" t="s">
        <v>20</v>
      </c>
      <c r="D23" s="30" t="s">
        <v>21</v>
      </c>
      <c r="E23" s="34">
        <v>6737</v>
      </c>
      <c r="F23" s="34">
        <v>460</v>
      </c>
      <c r="G23" s="34"/>
      <c r="H23" s="34"/>
      <c r="I23" s="34"/>
      <c r="J23" s="34">
        <f>E23-F23+G23+H23+I23</f>
        <v>6277</v>
      </c>
      <c r="K23" s="6"/>
    </row>
    <row r="24" spans="1:11" ht="41.25" customHeight="1" thickBot="1">
      <c r="A24" s="5" t="s">
        <v>534</v>
      </c>
      <c r="B24" s="5">
        <v>1</v>
      </c>
      <c r="C24" s="28" t="s">
        <v>159</v>
      </c>
      <c r="D24" s="30" t="s">
        <v>21</v>
      </c>
      <c r="E24" s="160">
        <v>3410</v>
      </c>
      <c r="F24" s="160"/>
      <c r="G24" s="160">
        <v>90</v>
      </c>
      <c r="H24" s="160"/>
      <c r="I24" s="160"/>
      <c r="J24" s="160">
        <f>E24-F24+G24+H24+I24</f>
        <v>3500</v>
      </c>
      <c r="K24" s="107"/>
    </row>
    <row r="25" spans="1:11" ht="25.5" customHeight="1" thickTop="1">
      <c r="A25" s="125"/>
      <c r="B25" s="121">
        <f>SUM(B21:B24)</f>
        <v>4</v>
      </c>
      <c r="C25" s="126"/>
      <c r="D25" s="121" t="s">
        <v>7</v>
      </c>
      <c r="E25" s="119">
        <f>SUM(E21:E24)</f>
        <v>36064.15</v>
      </c>
      <c r="F25" s="119">
        <f>SUM(F21:F24)</f>
        <v>1780</v>
      </c>
      <c r="G25" s="119">
        <f>SUM(G21:G24)</f>
        <v>180</v>
      </c>
      <c r="H25" s="119">
        <f>SUM(H21:H24)</f>
        <v>0</v>
      </c>
      <c r="I25" s="119">
        <f>SUM(I21:I24)</f>
        <v>0</v>
      </c>
      <c r="J25" s="119">
        <f>SUM(J21:J24)</f>
        <v>34464.15</v>
      </c>
      <c r="K25" s="127"/>
    </row>
    <row r="26" spans="1:11" ht="15" customHeight="1">
      <c r="A26" s="264" t="s">
        <v>10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</row>
    <row r="27" spans="1:11" ht="15" customHeight="1">
      <c r="A27" s="264" t="str">
        <f>A2</f>
        <v>ADMINISTRACIÓN 2015-2018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</row>
    <row r="28" spans="1:11" ht="15" customHeight="1">
      <c r="A28" s="264" t="str">
        <f>A3</f>
        <v>Nómina que corresponde a la 1ra (primera) quincena del mes de JUlio de 2016.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</row>
    <row r="29" spans="1:11" ht="15" customHeight="1">
      <c r="A29" s="265" t="s">
        <v>450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</row>
    <row r="30" spans="1:11" ht="24.75" customHeight="1">
      <c r="A30" s="49" t="s">
        <v>8</v>
      </c>
      <c r="B30" s="44" t="s">
        <v>36</v>
      </c>
      <c r="C30" s="49" t="s">
        <v>0</v>
      </c>
      <c r="D30" s="49" t="s">
        <v>1</v>
      </c>
      <c r="E30" s="49" t="s">
        <v>2</v>
      </c>
      <c r="F30" s="49" t="s">
        <v>3</v>
      </c>
      <c r="G30" s="49" t="s">
        <v>4</v>
      </c>
      <c r="H30" s="89" t="s">
        <v>108</v>
      </c>
      <c r="I30" s="242" t="s">
        <v>493</v>
      </c>
      <c r="J30" s="49" t="s">
        <v>5</v>
      </c>
      <c r="K30" s="49" t="s">
        <v>6</v>
      </c>
    </row>
    <row r="31" spans="1:11" ht="50.25" customHeight="1" thickBot="1">
      <c r="A31" s="56" t="s">
        <v>535</v>
      </c>
      <c r="B31" s="56">
        <v>1</v>
      </c>
      <c r="C31" s="60" t="s">
        <v>29</v>
      </c>
      <c r="D31" s="80" t="s">
        <v>453</v>
      </c>
      <c r="E31" s="57">
        <v>14452.2</v>
      </c>
      <c r="F31" s="57">
        <v>950</v>
      </c>
      <c r="G31" s="57"/>
      <c r="H31" s="57"/>
      <c r="I31" s="57"/>
      <c r="J31" s="57">
        <f>E31-F31+G31</f>
        <v>13502.2</v>
      </c>
      <c r="K31" s="81"/>
    </row>
    <row r="32" spans="1:11" ht="50.25" customHeight="1" thickBot="1">
      <c r="A32" s="31" t="s">
        <v>536</v>
      </c>
      <c r="B32" s="5">
        <v>1</v>
      </c>
      <c r="C32" s="28" t="s">
        <v>30</v>
      </c>
      <c r="D32" s="30" t="s">
        <v>21</v>
      </c>
      <c r="E32" s="37">
        <v>3890</v>
      </c>
      <c r="F32" s="37"/>
      <c r="G32" s="37">
        <v>110</v>
      </c>
      <c r="H32" s="37"/>
      <c r="I32" s="37"/>
      <c r="J32" s="37">
        <f>E32-F32+G32</f>
        <v>4000</v>
      </c>
      <c r="K32" s="9"/>
    </row>
    <row r="33" spans="1:11" ht="56.25" customHeight="1" thickBot="1">
      <c r="A33" s="31" t="s">
        <v>537</v>
      </c>
      <c r="B33" s="5">
        <v>1</v>
      </c>
      <c r="C33" s="198" t="s">
        <v>26</v>
      </c>
      <c r="D33" s="93" t="s">
        <v>21</v>
      </c>
      <c r="E33" s="37">
        <v>3890</v>
      </c>
      <c r="F33" s="37"/>
      <c r="G33" s="37">
        <v>110</v>
      </c>
      <c r="H33" s="37"/>
      <c r="I33" s="37"/>
      <c r="J33" s="37">
        <f>E33-F33+G33</f>
        <v>4000</v>
      </c>
      <c r="K33" s="6"/>
    </row>
    <row r="34" spans="1:11" ht="51" customHeight="1" thickBot="1">
      <c r="A34" s="31" t="s">
        <v>538</v>
      </c>
      <c r="B34" s="5">
        <v>1</v>
      </c>
      <c r="C34" s="28" t="s">
        <v>335</v>
      </c>
      <c r="D34" s="29" t="s">
        <v>334</v>
      </c>
      <c r="E34" s="37">
        <v>4656.75</v>
      </c>
      <c r="F34" s="37">
        <v>435</v>
      </c>
      <c r="G34" s="51"/>
      <c r="H34" s="51"/>
      <c r="I34" s="51"/>
      <c r="J34" s="37">
        <f>E34-F34+G34</f>
        <v>4221.75</v>
      </c>
      <c r="K34" s="9"/>
    </row>
    <row r="35" spans="1:11" s="10" customFormat="1" ht="51" customHeight="1" thickBot="1">
      <c r="A35" s="31" t="s">
        <v>539</v>
      </c>
      <c r="B35" s="13">
        <v>1</v>
      </c>
      <c r="C35" s="88" t="s">
        <v>84</v>
      </c>
      <c r="D35" s="93" t="s">
        <v>85</v>
      </c>
      <c r="E35" s="37">
        <v>8967</v>
      </c>
      <c r="F35" s="37">
        <v>420</v>
      </c>
      <c r="G35" s="51"/>
      <c r="H35" s="51"/>
      <c r="I35" s="51"/>
      <c r="J35" s="37">
        <f>E35-F35+G35</f>
        <v>8547</v>
      </c>
      <c r="K35" s="9"/>
    </row>
    <row r="36" spans="1:11" ht="25.5" customHeight="1" thickTop="1">
      <c r="A36" s="115"/>
      <c r="B36" s="121">
        <f>SUM(B31:B35)</f>
        <v>5</v>
      </c>
      <c r="C36" s="116"/>
      <c r="D36" s="121" t="s">
        <v>7</v>
      </c>
      <c r="E36" s="131">
        <f>SUM(E31:E35)</f>
        <v>35855.95</v>
      </c>
      <c r="F36" s="131">
        <f>SUM(F31:F35)</f>
        <v>1805</v>
      </c>
      <c r="G36" s="131">
        <f>SUM(G31:G35)</f>
        <v>220</v>
      </c>
      <c r="H36" s="131">
        <f>SUM(H31:H35)</f>
        <v>0</v>
      </c>
      <c r="I36" s="131">
        <f>SUM(I31:I35)</f>
        <v>0</v>
      </c>
      <c r="J36" s="131">
        <f>SUM(J31:J35)</f>
        <v>34270.95</v>
      </c>
      <c r="K36" s="124"/>
    </row>
    <row r="37" spans="1:13" ht="15" customHeight="1">
      <c r="A37" s="259" t="s">
        <v>10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0"/>
      <c r="M37" s="20"/>
    </row>
    <row r="38" spans="1:11" ht="15" customHeight="1">
      <c r="A38" s="259" t="s">
        <v>11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59"/>
    </row>
    <row r="39" spans="1:11" ht="15" customHeight="1">
      <c r="A39" s="259" t="str">
        <f>A3</f>
        <v>Nómina que corresponde a la 1ra (primera) quincena del mes de JUlio de 2016.</v>
      </c>
      <c r="B39" s="259"/>
      <c r="C39" s="259"/>
      <c r="D39" s="259"/>
      <c r="E39" s="259"/>
      <c r="F39" s="259"/>
      <c r="G39" s="259"/>
      <c r="H39" s="259"/>
      <c r="I39" s="259"/>
      <c r="J39" s="259"/>
      <c r="K39" s="259"/>
    </row>
    <row r="40" spans="1:11" ht="15" customHeight="1">
      <c r="A40" s="260" t="s">
        <v>451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</row>
    <row r="41" spans="1:11" ht="24.75" customHeight="1">
      <c r="A41" s="49" t="s">
        <v>8</v>
      </c>
      <c r="B41" s="44" t="s">
        <v>36</v>
      </c>
      <c r="C41" s="49" t="s">
        <v>0</v>
      </c>
      <c r="D41" s="49" t="s">
        <v>1</v>
      </c>
      <c r="E41" s="49" t="s">
        <v>2</v>
      </c>
      <c r="F41" s="49" t="s">
        <v>3</v>
      </c>
      <c r="G41" s="49" t="s">
        <v>4</v>
      </c>
      <c r="H41" s="89" t="s">
        <v>108</v>
      </c>
      <c r="I41" s="242" t="s">
        <v>493</v>
      </c>
      <c r="J41" s="49" t="s">
        <v>5</v>
      </c>
      <c r="K41" s="49" t="s">
        <v>6</v>
      </c>
    </row>
    <row r="42" spans="1:11" ht="51" customHeight="1" thickBot="1">
      <c r="A42" s="56" t="s">
        <v>540</v>
      </c>
      <c r="B42" s="56">
        <v>1</v>
      </c>
      <c r="C42" s="60" t="s">
        <v>31</v>
      </c>
      <c r="D42" s="61" t="s">
        <v>48</v>
      </c>
      <c r="E42" s="57">
        <v>14572.95</v>
      </c>
      <c r="F42" s="57">
        <v>950</v>
      </c>
      <c r="G42" s="57"/>
      <c r="H42" s="57"/>
      <c r="I42" s="57"/>
      <c r="J42" s="57">
        <f>E42-F42+G42</f>
        <v>13622.95</v>
      </c>
      <c r="K42" s="109"/>
    </row>
    <row r="43" spans="1:11" ht="15" customHeight="1">
      <c r="A43" s="266" t="s">
        <v>284</v>
      </c>
      <c r="B43" s="266"/>
      <c r="C43" s="266"/>
      <c r="D43" s="266"/>
      <c r="E43" s="266"/>
      <c r="F43" s="266"/>
      <c r="G43" s="266"/>
      <c r="H43" s="266"/>
      <c r="I43" s="266"/>
      <c r="J43" s="266"/>
      <c r="K43" s="266"/>
    </row>
    <row r="44" spans="1:11" ht="24.75" customHeight="1">
      <c r="A44" s="49" t="s">
        <v>8</v>
      </c>
      <c r="B44" s="44" t="s">
        <v>36</v>
      </c>
      <c r="C44" s="49" t="s">
        <v>0</v>
      </c>
      <c r="D44" s="49" t="s">
        <v>1</v>
      </c>
      <c r="E44" s="49" t="s">
        <v>2</v>
      </c>
      <c r="F44" s="49" t="s">
        <v>3</v>
      </c>
      <c r="G44" s="49" t="s">
        <v>4</v>
      </c>
      <c r="H44" s="89" t="s">
        <v>108</v>
      </c>
      <c r="I44" s="242" t="s">
        <v>493</v>
      </c>
      <c r="J44" s="49" t="s">
        <v>5</v>
      </c>
      <c r="K44" s="49" t="s">
        <v>6</v>
      </c>
    </row>
    <row r="45" spans="1:11" ht="51" customHeight="1" thickBot="1">
      <c r="A45" s="5" t="s">
        <v>541</v>
      </c>
      <c r="B45" s="5">
        <v>1</v>
      </c>
      <c r="C45" s="28" t="s">
        <v>32</v>
      </c>
      <c r="D45" s="33" t="s">
        <v>49</v>
      </c>
      <c r="E45" s="34">
        <v>5378.1</v>
      </c>
      <c r="F45" s="34">
        <v>210</v>
      </c>
      <c r="G45" s="34"/>
      <c r="H45" s="34"/>
      <c r="I45" s="34"/>
      <c r="J45" s="34">
        <f>E45-F45+G45</f>
        <v>5168.1</v>
      </c>
      <c r="K45" s="12"/>
    </row>
    <row r="46" spans="1:11" ht="51" customHeight="1" thickBot="1">
      <c r="A46" s="5" t="s">
        <v>542</v>
      </c>
      <c r="B46" s="5">
        <v>1</v>
      </c>
      <c r="C46" s="28" t="s">
        <v>33</v>
      </c>
      <c r="D46" s="33" t="s">
        <v>50</v>
      </c>
      <c r="E46" s="34">
        <v>5019.56</v>
      </c>
      <c r="F46" s="34">
        <v>210</v>
      </c>
      <c r="G46" s="34"/>
      <c r="H46" s="34"/>
      <c r="I46" s="34"/>
      <c r="J46" s="34">
        <f>E46-F46+G46</f>
        <v>4809.56</v>
      </c>
      <c r="K46" s="12"/>
    </row>
    <row r="47" spans="1:11" ht="51" customHeight="1" thickBot="1">
      <c r="A47" s="5" t="s">
        <v>543</v>
      </c>
      <c r="B47" s="8">
        <v>1</v>
      </c>
      <c r="C47" s="50" t="s">
        <v>34</v>
      </c>
      <c r="D47" s="64" t="s">
        <v>51</v>
      </c>
      <c r="E47" s="54">
        <v>4686.15</v>
      </c>
      <c r="F47" s="54">
        <v>175</v>
      </c>
      <c r="G47" s="54"/>
      <c r="H47" s="54"/>
      <c r="I47" s="54"/>
      <c r="J47" s="34">
        <f>E47-F47+G47</f>
        <v>4511.15</v>
      </c>
      <c r="K47" s="16"/>
    </row>
    <row r="48" spans="1:11" ht="51" customHeight="1" thickBot="1">
      <c r="A48" s="5" t="s">
        <v>544</v>
      </c>
      <c r="B48" s="5">
        <v>1</v>
      </c>
      <c r="C48" s="50" t="s">
        <v>35</v>
      </c>
      <c r="D48" s="65" t="s">
        <v>25</v>
      </c>
      <c r="E48" s="54">
        <v>3581.28</v>
      </c>
      <c r="F48" s="54"/>
      <c r="G48" s="54">
        <v>90</v>
      </c>
      <c r="H48" s="54"/>
      <c r="I48" s="54"/>
      <c r="J48" s="34">
        <f>E48-F48+G48</f>
        <v>3671.28</v>
      </c>
      <c r="K48" s="17"/>
    </row>
    <row r="49" spans="1:11" ht="25.5" customHeight="1" thickTop="1">
      <c r="A49" s="115"/>
      <c r="B49" s="115"/>
      <c r="C49" s="116"/>
      <c r="D49" s="130" t="s">
        <v>277</v>
      </c>
      <c r="E49" s="131">
        <f>SUM(E42:E48)</f>
        <v>33238.04</v>
      </c>
      <c r="F49" s="131">
        <f>SUM(F42:F48)</f>
        <v>1545</v>
      </c>
      <c r="G49" s="131">
        <f>SUM(G42:G48)</f>
        <v>90</v>
      </c>
      <c r="H49" s="131">
        <f>SUM(H42:H48)</f>
        <v>0</v>
      </c>
      <c r="I49" s="131">
        <f>SUM(I42:I48)</f>
        <v>0</v>
      </c>
      <c r="J49" s="131">
        <f>SUM(J42:J48)</f>
        <v>31783.04</v>
      </c>
      <c r="K49" s="127"/>
    </row>
    <row r="50" spans="1:11" ht="15.75" customHeight="1">
      <c r="A50" s="261" t="s">
        <v>285</v>
      </c>
      <c r="B50" s="261"/>
      <c r="C50" s="261"/>
      <c r="D50" s="261"/>
      <c r="E50" s="261"/>
      <c r="F50" s="261"/>
      <c r="G50" s="261"/>
      <c r="H50" s="261"/>
      <c r="I50" s="261"/>
      <c r="J50" s="261"/>
      <c r="K50" s="261"/>
    </row>
    <row r="51" spans="1:11" ht="24.75" customHeight="1">
      <c r="A51" s="49" t="s">
        <v>8</v>
      </c>
      <c r="B51" s="44" t="s">
        <v>36</v>
      </c>
      <c r="C51" s="49" t="s">
        <v>0</v>
      </c>
      <c r="D51" s="49" t="s">
        <v>1</v>
      </c>
      <c r="E51" s="49" t="s">
        <v>2</v>
      </c>
      <c r="F51" s="49" t="s">
        <v>3</v>
      </c>
      <c r="G51" s="49" t="s">
        <v>4</v>
      </c>
      <c r="H51" s="89" t="s">
        <v>108</v>
      </c>
      <c r="I51" s="242" t="s">
        <v>493</v>
      </c>
      <c r="J51" s="49" t="s">
        <v>5</v>
      </c>
      <c r="K51" s="49" t="s">
        <v>6</v>
      </c>
    </row>
    <row r="52" spans="1:11" ht="51" customHeight="1" thickBot="1">
      <c r="A52" s="8" t="s">
        <v>545</v>
      </c>
      <c r="B52" s="8">
        <v>1</v>
      </c>
      <c r="C52" s="50" t="s">
        <v>37</v>
      </c>
      <c r="D52" s="66" t="s">
        <v>52</v>
      </c>
      <c r="E52" s="54">
        <v>3584.7</v>
      </c>
      <c r="F52" s="54"/>
      <c r="G52" s="54">
        <v>90</v>
      </c>
      <c r="H52" s="54"/>
      <c r="I52" s="54"/>
      <c r="J52" s="54">
        <f>E52-F52+G52</f>
        <v>3674.7</v>
      </c>
      <c r="K52" s="18"/>
    </row>
    <row r="53" spans="1:11" ht="51" customHeight="1" thickBot="1">
      <c r="A53" s="8" t="s">
        <v>546</v>
      </c>
      <c r="B53" s="5">
        <v>1</v>
      </c>
      <c r="C53" s="28" t="s">
        <v>38</v>
      </c>
      <c r="D53" s="33" t="s">
        <v>53</v>
      </c>
      <c r="E53" s="34">
        <v>3990.03</v>
      </c>
      <c r="F53" s="37"/>
      <c r="G53" s="37">
        <v>90</v>
      </c>
      <c r="H53" s="37"/>
      <c r="I53" s="37"/>
      <c r="J53" s="54">
        <f>E53-F53+G53</f>
        <v>4080.03</v>
      </c>
      <c r="K53" s="12"/>
    </row>
    <row r="54" spans="1:11" ht="51" customHeight="1" thickBot="1">
      <c r="A54" s="8" t="s">
        <v>547</v>
      </c>
      <c r="B54" s="5">
        <v>1</v>
      </c>
      <c r="C54" s="28" t="s">
        <v>317</v>
      </c>
      <c r="D54" s="33" t="s">
        <v>25</v>
      </c>
      <c r="E54" s="37">
        <v>3043.95</v>
      </c>
      <c r="F54" s="37"/>
      <c r="G54" s="37">
        <v>256.05</v>
      </c>
      <c r="H54" s="37"/>
      <c r="I54" s="37"/>
      <c r="J54" s="54">
        <f>E54-F54+G54</f>
        <v>3300</v>
      </c>
      <c r="K54" s="12"/>
    </row>
    <row r="55" spans="1:11" ht="51" customHeight="1" thickBot="1">
      <c r="A55" s="8" t="s">
        <v>548</v>
      </c>
      <c r="B55" s="5">
        <v>1</v>
      </c>
      <c r="C55" s="28" t="s">
        <v>432</v>
      </c>
      <c r="D55" s="33" t="s">
        <v>53</v>
      </c>
      <c r="E55" s="37">
        <v>2950</v>
      </c>
      <c r="F55" s="37"/>
      <c r="G55" s="37">
        <v>180</v>
      </c>
      <c r="H55" s="160"/>
      <c r="I55" s="37"/>
      <c r="J55" s="54">
        <f>E55-F55+G55</f>
        <v>3130</v>
      </c>
      <c r="K55" s="17"/>
    </row>
    <row r="56" spans="1:11" ht="25.5" customHeight="1" thickBot="1" thickTop="1">
      <c r="A56" s="125"/>
      <c r="B56" s="121">
        <f>SUM(B42:B55)</f>
        <v>9</v>
      </c>
      <c r="C56" s="126"/>
      <c r="D56" s="130" t="s">
        <v>277</v>
      </c>
      <c r="E56" s="168">
        <f>SUM(E52:E55)</f>
        <v>13568.68</v>
      </c>
      <c r="F56" s="168">
        <f>SUM(F52:F55)</f>
        <v>0</v>
      </c>
      <c r="G56" s="168">
        <f>SUM(G52:G55)</f>
        <v>616.05</v>
      </c>
      <c r="H56" s="168">
        <f>SUM(H52:H55)</f>
        <v>0</v>
      </c>
      <c r="I56" s="168">
        <f>SUM(I52:I55)</f>
        <v>0</v>
      </c>
      <c r="J56" s="168">
        <f>SUM(J52:J55)</f>
        <v>14184.73</v>
      </c>
      <c r="K56" s="132"/>
    </row>
    <row r="57" spans="1:11" ht="25.5" customHeight="1" thickTop="1">
      <c r="A57" s="125"/>
      <c r="B57" s="121"/>
      <c r="C57" s="126"/>
      <c r="D57" s="121" t="s">
        <v>7</v>
      </c>
      <c r="E57" s="119">
        <f aca="true" t="shared" si="1" ref="E57:J57">SUM(E49+E56)</f>
        <v>46806.72</v>
      </c>
      <c r="F57" s="119">
        <f t="shared" si="1"/>
        <v>1545</v>
      </c>
      <c r="G57" s="119">
        <f t="shared" si="1"/>
        <v>706.05</v>
      </c>
      <c r="H57" s="119">
        <f t="shared" si="1"/>
        <v>0</v>
      </c>
      <c r="I57" s="119">
        <f t="shared" si="1"/>
        <v>0</v>
      </c>
      <c r="J57" s="119">
        <f t="shared" si="1"/>
        <v>45967.770000000004</v>
      </c>
      <c r="K57" s="132"/>
    </row>
    <row r="58" spans="1:11" ht="15" customHeight="1">
      <c r="A58" s="259" t="s">
        <v>10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</row>
    <row r="59" spans="1:11" ht="15" customHeight="1">
      <c r="A59" s="259" t="s">
        <v>11</v>
      </c>
      <c r="B59" s="259"/>
      <c r="C59" s="259"/>
      <c r="D59" s="259"/>
      <c r="E59" s="259"/>
      <c r="F59" s="259"/>
      <c r="G59" s="259"/>
      <c r="H59" s="259"/>
      <c r="I59" s="259"/>
      <c r="J59" s="259"/>
      <c r="K59" s="259"/>
    </row>
    <row r="60" spans="1:11" ht="15" customHeight="1">
      <c r="A60" s="259" t="str">
        <f>A3</f>
        <v>Nómina que corresponde a la 1ra (primera) quincena del mes de JUlio de 2016.</v>
      </c>
      <c r="B60" s="259"/>
      <c r="C60" s="259"/>
      <c r="D60" s="259"/>
      <c r="E60" s="259"/>
      <c r="F60" s="259"/>
      <c r="G60" s="259"/>
      <c r="H60" s="259"/>
      <c r="I60" s="259"/>
      <c r="J60" s="259"/>
      <c r="K60" s="259"/>
    </row>
    <row r="61" spans="1:11" ht="15" customHeight="1">
      <c r="A61" s="260" t="s">
        <v>452</v>
      </c>
      <c r="B61" s="260"/>
      <c r="C61" s="260"/>
      <c r="D61" s="260"/>
      <c r="E61" s="260"/>
      <c r="F61" s="260"/>
      <c r="G61" s="260"/>
      <c r="H61" s="260"/>
      <c r="I61" s="260"/>
      <c r="J61" s="260"/>
      <c r="K61" s="260"/>
    </row>
    <row r="62" spans="1:11" ht="24.75" customHeight="1">
      <c r="A62" s="49" t="s">
        <v>8</v>
      </c>
      <c r="B62" s="44" t="s">
        <v>36</v>
      </c>
      <c r="C62" s="49" t="s">
        <v>0</v>
      </c>
      <c r="D62" s="49" t="s">
        <v>1</v>
      </c>
      <c r="E62" s="49" t="s">
        <v>2</v>
      </c>
      <c r="F62" s="49" t="s">
        <v>3</v>
      </c>
      <c r="G62" s="49" t="s">
        <v>4</v>
      </c>
      <c r="H62" s="89" t="s">
        <v>108</v>
      </c>
      <c r="I62" s="242" t="s">
        <v>493</v>
      </c>
      <c r="J62" s="49" t="s">
        <v>5</v>
      </c>
      <c r="K62" s="49" t="s">
        <v>6</v>
      </c>
    </row>
    <row r="63" spans="1:11" ht="51" customHeight="1" thickBot="1">
      <c r="A63" s="56" t="s">
        <v>549</v>
      </c>
      <c r="B63" s="56">
        <v>1</v>
      </c>
      <c r="C63" s="60" t="s">
        <v>39</v>
      </c>
      <c r="D63" s="61" t="s">
        <v>54</v>
      </c>
      <c r="E63" s="63">
        <v>10824.45</v>
      </c>
      <c r="F63" s="63">
        <v>420</v>
      </c>
      <c r="G63" s="63"/>
      <c r="H63" s="63"/>
      <c r="I63" s="196"/>
      <c r="J63" s="63">
        <f>E63-F63+G63</f>
        <v>10404.45</v>
      </c>
      <c r="K63" s="112"/>
    </row>
    <row r="64" spans="1:11" ht="25.5" customHeight="1" thickTop="1">
      <c r="A64" s="115"/>
      <c r="B64" s="121">
        <f>B63</f>
        <v>1</v>
      </c>
      <c r="C64" s="116"/>
      <c r="D64" s="115" t="s">
        <v>7</v>
      </c>
      <c r="E64" s="119">
        <f>SUM(E63)</f>
        <v>10824.45</v>
      </c>
      <c r="F64" s="119">
        <f>SUM(F63)</f>
        <v>420</v>
      </c>
      <c r="G64" s="119">
        <f>SUM(G63)</f>
        <v>0</v>
      </c>
      <c r="H64" s="119">
        <f>SUM(H63)</f>
        <v>0</v>
      </c>
      <c r="I64" s="119">
        <f>SUM(I63)</f>
        <v>0</v>
      </c>
      <c r="J64" s="119">
        <f>SUM(J63)</f>
        <v>10404.45</v>
      </c>
      <c r="K64" s="132"/>
    </row>
    <row r="65" spans="1:11" ht="15" customHeight="1">
      <c r="A65" s="264" t="s">
        <v>10</v>
      </c>
      <c r="B65" s="264"/>
      <c r="C65" s="264"/>
      <c r="D65" s="264"/>
      <c r="E65" s="264"/>
      <c r="F65" s="264"/>
      <c r="G65" s="264"/>
      <c r="H65" s="264"/>
      <c r="I65" s="264"/>
      <c r="J65" s="264"/>
      <c r="K65" s="264"/>
    </row>
    <row r="66" spans="1:11" ht="15" customHeight="1">
      <c r="A66" s="264" t="s">
        <v>11</v>
      </c>
      <c r="B66" s="264"/>
      <c r="C66" s="264"/>
      <c r="D66" s="264"/>
      <c r="E66" s="264"/>
      <c r="F66" s="264"/>
      <c r="G66" s="264"/>
      <c r="H66" s="264"/>
      <c r="I66" s="264"/>
      <c r="J66" s="264"/>
      <c r="K66" s="264"/>
    </row>
    <row r="67" spans="1:11" ht="15" customHeight="1">
      <c r="A67" s="264" t="str">
        <f>A3</f>
        <v>Nómina que corresponde a la 1ra (primera) quincena del mes de JUlio de 2016.</v>
      </c>
      <c r="B67" s="264"/>
      <c r="C67" s="264"/>
      <c r="D67" s="264"/>
      <c r="E67" s="264"/>
      <c r="F67" s="264"/>
      <c r="G67" s="264"/>
      <c r="H67" s="264"/>
      <c r="I67" s="264"/>
      <c r="J67" s="264"/>
      <c r="K67" s="264"/>
    </row>
    <row r="68" spans="1:11" ht="15" customHeight="1">
      <c r="A68" s="260" t="s">
        <v>454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</row>
    <row r="69" spans="1:11" ht="24.75" customHeight="1">
      <c r="A69" s="47" t="str">
        <f>A5</f>
        <v>O.G</v>
      </c>
      <c r="B69" s="44" t="s">
        <v>36</v>
      </c>
      <c r="C69" s="48" t="str">
        <f>C5</f>
        <v>NOMBRE</v>
      </c>
      <c r="D69" s="47" t="str">
        <f>D5</f>
        <v>PUESTO</v>
      </c>
      <c r="E69" s="47" t="str">
        <f>E5</f>
        <v>SUELDO</v>
      </c>
      <c r="F69" s="47" t="str">
        <f>F5</f>
        <v>RETENCION</v>
      </c>
      <c r="G69" s="47" t="str">
        <f>G5</f>
        <v>S.E.</v>
      </c>
      <c r="H69" s="89" t="s">
        <v>108</v>
      </c>
      <c r="I69" s="242" t="s">
        <v>493</v>
      </c>
      <c r="J69" s="47" t="str">
        <f>J5</f>
        <v>SUELDO NETO</v>
      </c>
      <c r="K69" s="47" t="str">
        <f>K5</f>
        <v>FIRMA</v>
      </c>
    </row>
    <row r="70" spans="1:11" ht="50.25" customHeight="1" thickBot="1">
      <c r="A70" s="56" t="s">
        <v>550</v>
      </c>
      <c r="B70" s="56">
        <v>1</v>
      </c>
      <c r="C70" s="62" t="s">
        <v>24</v>
      </c>
      <c r="D70" s="240" t="s">
        <v>487</v>
      </c>
      <c r="E70" s="57">
        <v>7791</v>
      </c>
      <c r="F70" s="57">
        <v>420</v>
      </c>
      <c r="G70" s="57"/>
      <c r="H70" s="57"/>
      <c r="I70" s="57"/>
      <c r="J70" s="57">
        <f>E70-F70+G70</f>
        <v>7371</v>
      </c>
      <c r="K70" s="81"/>
    </row>
    <row r="71" spans="1:11" ht="50.25" customHeight="1" thickBot="1">
      <c r="A71" s="5" t="s">
        <v>551</v>
      </c>
      <c r="B71" s="5">
        <v>1</v>
      </c>
      <c r="C71" s="40" t="s">
        <v>27</v>
      </c>
      <c r="D71" s="30" t="s">
        <v>21</v>
      </c>
      <c r="E71" s="41">
        <v>3121</v>
      </c>
      <c r="F71" s="41"/>
      <c r="G71" s="41">
        <v>129</v>
      </c>
      <c r="H71" s="41"/>
      <c r="I71" s="41"/>
      <c r="J71" s="41">
        <v>3250</v>
      </c>
      <c r="K71" s="6"/>
    </row>
    <row r="72" spans="1:11" ht="25.5" customHeight="1" thickTop="1">
      <c r="A72" s="125"/>
      <c r="B72" s="121">
        <f>SUM(B70:B71)</f>
        <v>2</v>
      </c>
      <c r="C72" s="128"/>
      <c r="D72" s="121" t="s">
        <v>7</v>
      </c>
      <c r="E72" s="131">
        <f>SUM(E70:E71)</f>
        <v>10912</v>
      </c>
      <c r="F72" s="131">
        <f>SUM(F70:F71)</f>
        <v>420</v>
      </c>
      <c r="G72" s="131">
        <f>SUM(G70:G71)</f>
        <v>129</v>
      </c>
      <c r="H72" s="131">
        <f>SUM(H70:H71)</f>
        <v>0</v>
      </c>
      <c r="I72" s="131">
        <f>SUM(I70:I71)</f>
        <v>0</v>
      </c>
      <c r="J72" s="131">
        <f>SUM(J70:J71)</f>
        <v>10621</v>
      </c>
      <c r="K72" s="124"/>
    </row>
    <row r="73" spans="1:11" ht="15" customHeight="1">
      <c r="A73" s="259" t="s">
        <v>10</v>
      </c>
      <c r="B73" s="259"/>
      <c r="C73" s="259"/>
      <c r="D73" s="259"/>
      <c r="E73" s="259"/>
      <c r="F73" s="259"/>
      <c r="G73" s="259"/>
      <c r="H73" s="259"/>
      <c r="I73" s="259"/>
      <c r="J73" s="259"/>
      <c r="K73" s="259"/>
    </row>
    <row r="74" spans="1:11" ht="15" customHeight="1">
      <c r="A74" s="259" t="s">
        <v>11</v>
      </c>
      <c r="B74" s="259"/>
      <c r="C74" s="259"/>
      <c r="D74" s="259"/>
      <c r="E74" s="259"/>
      <c r="F74" s="259"/>
      <c r="G74" s="259"/>
      <c r="H74" s="259"/>
      <c r="I74" s="259"/>
      <c r="J74" s="259"/>
      <c r="K74" s="259"/>
    </row>
    <row r="75" spans="1:11" ht="15" customHeight="1">
      <c r="A75" s="259" t="str">
        <f>A3</f>
        <v>Nómina que corresponde a la 1ra (primera) quincena del mes de JUlio de 2016.</v>
      </c>
      <c r="B75" s="259"/>
      <c r="C75" s="259"/>
      <c r="D75" s="259"/>
      <c r="E75" s="259"/>
      <c r="F75" s="259"/>
      <c r="G75" s="259"/>
      <c r="H75" s="259"/>
      <c r="I75" s="259"/>
      <c r="J75" s="259"/>
      <c r="K75" s="259"/>
    </row>
    <row r="76" spans="1:11" ht="15" customHeight="1">
      <c r="A76" s="260" t="s">
        <v>455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</row>
    <row r="77" spans="1:11" ht="24.75" customHeight="1">
      <c r="A77" s="219" t="s">
        <v>8</v>
      </c>
      <c r="B77" s="218" t="s">
        <v>36</v>
      </c>
      <c r="C77" s="219" t="s">
        <v>0</v>
      </c>
      <c r="D77" s="219" t="s">
        <v>1</v>
      </c>
      <c r="E77" s="219" t="s">
        <v>2</v>
      </c>
      <c r="F77" s="219" t="s">
        <v>3</v>
      </c>
      <c r="G77" s="219" t="s">
        <v>4</v>
      </c>
      <c r="H77" s="89" t="s">
        <v>108</v>
      </c>
      <c r="I77" s="242" t="s">
        <v>493</v>
      </c>
      <c r="J77" s="219" t="s">
        <v>5</v>
      </c>
      <c r="K77" s="219" t="s">
        <v>6</v>
      </c>
    </row>
    <row r="78" spans="1:11" ht="51" customHeight="1" thickBot="1">
      <c r="A78" s="5" t="s">
        <v>552</v>
      </c>
      <c r="B78" s="13">
        <v>1</v>
      </c>
      <c r="C78" s="28" t="s">
        <v>437</v>
      </c>
      <c r="D78" s="33" t="s">
        <v>517</v>
      </c>
      <c r="E78" s="37">
        <v>3900</v>
      </c>
      <c r="F78" s="37"/>
      <c r="G78" s="37">
        <v>95</v>
      </c>
      <c r="H78" s="37"/>
      <c r="I78" s="37"/>
      <c r="J78" s="37">
        <v>3995</v>
      </c>
      <c r="K78" s="11"/>
    </row>
    <row r="79" spans="1:11" ht="25.5" customHeight="1" thickTop="1">
      <c r="A79" s="125"/>
      <c r="B79" s="121">
        <f>B78</f>
        <v>1</v>
      </c>
      <c r="C79" s="126"/>
      <c r="D79" s="121" t="s">
        <v>7</v>
      </c>
      <c r="E79" s="131">
        <f>SUM(E78)</f>
        <v>3900</v>
      </c>
      <c r="F79" s="131">
        <f>SUM(F78)</f>
        <v>0</v>
      </c>
      <c r="G79" s="131">
        <f>SUM(G78)</f>
        <v>95</v>
      </c>
      <c r="H79" s="131">
        <f>SUM(H78)</f>
        <v>0</v>
      </c>
      <c r="I79" s="131">
        <f>SUM(I78)</f>
        <v>0</v>
      </c>
      <c r="J79" s="131">
        <f>SUM(J78)</f>
        <v>3995</v>
      </c>
      <c r="K79" s="133"/>
    </row>
    <row r="80" spans="1:11" ht="15" customHeight="1">
      <c r="A80" s="259" t="s">
        <v>10</v>
      </c>
      <c r="B80" s="259"/>
      <c r="C80" s="259"/>
      <c r="D80" s="259"/>
      <c r="E80" s="259"/>
      <c r="F80" s="259"/>
      <c r="G80" s="259"/>
      <c r="H80" s="259"/>
      <c r="I80" s="259"/>
      <c r="J80" s="259"/>
      <c r="K80" s="259"/>
    </row>
    <row r="81" spans="1:11" ht="15" customHeight="1">
      <c r="A81" s="259" t="s">
        <v>11</v>
      </c>
      <c r="B81" s="259"/>
      <c r="C81" s="259"/>
      <c r="D81" s="259"/>
      <c r="E81" s="259"/>
      <c r="F81" s="259"/>
      <c r="G81" s="259"/>
      <c r="H81" s="259"/>
      <c r="I81" s="259"/>
      <c r="J81" s="259"/>
      <c r="K81" s="259"/>
    </row>
    <row r="82" spans="1:11" ht="15" customHeight="1">
      <c r="A82" s="259" t="str">
        <f>A3</f>
        <v>Nómina que corresponde a la 1ra (primera) quincena del mes de JUlio de 2016.</v>
      </c>
      <c r="B82" s="259"/>
      <c r="C82" s="259"/>
      <c r="D82" s="259"/>
      <c r="E82" s="259"/>
      <c r="F82" s="259"/>
      <c r="G82" s="259"/>
      <c r="H82" s="259"/>
      <c r="I82" s="259"/>
      <c r="J82" s="259"/>
      <c r="K82" s="259"/>
    </row>
    <row r="83" spans="1:11" ht="15" customHeight="1">
      <c r="A83" s="260" t="s">
        <v>456</v>
      </c>
      <c r="B83" s="260"/>
      <c r="C83" s="260"/>
      <c r="D83" s="260"/>
      <c r="E83" s="260"/>
      <c r="F83" s="260"/>
      <c r="G83" s="260"/>
      <c r="H83" s="260"/>
      <c r="I83" s="260"/>
      <c r="J83" s="260"/>
      <c r="K83" s="260"/>
    </row>
    <row r="84" spans="1:11" ht="24.75" customHeight="1">
      <c r="A84" s="49" t="s">
        <v>8</v>
      </c>
      <c r="B84" s="44" t="s">
        <v>36</v>
      </c>
      <c r="C84" s="49" t="s">
        <v>0</v>
      </c>
      <c r="D84" s="49" t="s">
        <v>1</v>
      </c>
      <c r="E84" s="49" t="s">
        <v>2</v>
      </c>
      <c r="F84" s="49" t="s">
        <v>3</v>
      </c>
      <c r="G84" s="49" t="s">
        <v>4</v>
      </c>
      <c r="H84" s="89" t="s">
        <v>108</v>
      </c>
      <c r="I84" s="242" t="s">
        <v>493</v>
      </c>
      <c r="J84" s="49" t="s">
        <v>5</v>
      </c>
      <c r="K84" s="49" t="s">
        <v>6</v>
      </c>
    </row>
    <row r="85" spans="1:11" ht="51" customHeight="1" thickBot="1">
      <c r="A85" s="56" t="s">
        <v>553</v>
      </c>
      <c r="B85" s="56">
        <v>1</v>
      </c>
      <c r="C85" s="59" t="s">
        <v>40</v>
      </c>
      <c r="D85" s="61" t="s">
        <v>55</v>
      </c>
      <c r="E85" s="57">
        <v>7791</v>
      </c>
      <c r="F85" s="57">
        <v>420</v>
      </c>
      <c r="G85" s="57"/>
      <c r="H85" s="57"/>
      <c r="I85" s="57"/>
      <c r="J85" s="57">
        <f>E85-F85+G85+I85</f>
        <v>7371</v>
      </c>
      <c r="K85" s="58"/>
    </row>
    <row r="86" spans="1:11" ht="51" customHeight="1" thickBot="1">
      <c r="A86" s="56" t="s">
        <v>554</v>
      </c>
      <c r="B86" s="5">
        <v>1</v>
      </c>
      <c r="C86" s="28" t="s">
        <v>41</v>
      </c>
      <c r="D86" s="66" t="s">
        <v>52</v>
      </c>
      <c r="E86" s="34">
        <v>3717</v>
      </c>
      <c r="F86" s="34"/>
      <c r="G86" s="34">
        <v>90</v>
      </c>
      <c r="H86" s="34"/>
      <c r="I86" s="34"/>
      <c r="J86" s="54">
        <f aca="true" t="shared" si="2" ref="J86:J91">E86-F86+G86+I86</f>
        <v>3807</v>
      </c>
      <c r="K86" s="52"/>
    </row>
    <row r="87" spans="1:11" ht="51" customHeight="1" thickBot="1">
      <c r="A87" s="56" t="s">
        <v>555</v>
      </c>
      <c r="B87" s="5">
        <v>1</v>
      </c>
      <c r="C87" s="28" t="s">
        <v>42</v>
      </c>
      <c r="D87" s="66" t="s">
        <v>52</v>
      </c>
      <c r="E87" s="34">
        <v>4969.65</v>
      </c>
      <c r="F87" s="34">
        <v>175</v>
      </c>
      <c r="G87" s="34"/>
      <c r="H87" s="34"/>
      <c r="I87" s="34"/>
      <c r="J87" s="54">
        <f t="shared" si="2"/>
        <v>4794.65</v>
      </c>
      <c r="K87" s="53"/>
    </row>
    <row r="88" spans="1:11" ht="51" customHeight="1" thickBot="1">
      <c r="A88" s="56" t="s">
        <v>556</v>
      </c>
      <c r="B88" s="5">
        <v>1</v>
      </c>
      <c r="C88" s="28" t="s">
        <v>43</v>
      </c>
      <c r="D88" s="66" t="s">
        <v>52</v>
      </c>
      <c r="E88" s="34">
        <v>3468.15</v>
      </c>
      <c r="F88" s="34"/>
      <c r="G88" s="34">
        <v>90</v>
      </c>
      <c r="H88" s="34"/>
      <c r="I88" s="34"/>
      <c r="J88" s="54">
        <f t="shared" si="2"/>
        <v>3558.15</v>
      </c>
      <c r="K88" s="23"/>
    </row>
    <row r="89" spans="1:11" ht="51" customHeight="1" thickBot="1">
      <c r="A89" s="56" t="s">
        <v>557</v>
      </c>
      <c r="B89" s="5">
        <v>1</v>
      </c>
      <c r="C89" s="28" t="s">
        <v>44</v>
      </c>
      <c r="D89" s="66" t="s">
        <v>52</v>
      </c>
      <c r="E89" s="34">
        <v>3468.15</v>
      </c>
      <c r="F89" s="37"/>
      <c r="G89" s="34">
        <v>90</v>
      </c>
      <c r="H89" s="34"/>
      <c r="I89" s="34"/>
      <c r="J89" s="54">
        <f t="shared" si="2"/>
        <v>3558.15</v>
      </c>
      <c r="K89" s="23"/>
    </row>
    <row r="90" spans="1:11" ht="51" customHeight="1" thickBot="1">
      <c r="A90" s="56" t="s">
        <v>558</v>
      </c>
      <c r="B90" s="5">
        <v>1</v>
      </c>
      <c r="C90" s="28" t="s">
        <v>45</v>
      </c>
      <c r="D90" s="66" t="s">
        <v>52</v>
      </c>
      <c r="E90" s="37">
        <v>3717</v>
      </c>
      <c r="F90" s="37"/>
      <c r="G90" s="37">
        <v>90</v>
      </c>
      <c r="H90" s="37"/>
      <c r="I90" s="37"/>
      <c r="J90" s="54">
        <f t="shared" si="2"/>
        <v>3807</v>
      </c>
      <c r="K90" s="42"/>
    </row>
    <row r="91" spans="1:11" ht="51" customHeight="1" thickBot="1">
      <c r="A91" s="56" t="s">
        <v>559</v>
      </c>
      <c r="B91" s="5">
        <v>1</v>
      </c>
      <c r="C91" s="28" t="s">
        <v>233</v>
      </c>
      <c r="D91" s="66" t="s">
        <v>52</v>
      </c>
      <c r="E91" s="35">
        <v>3388.35</v>
      </c>
      <c r="F91" s="35"/>
      <c r="G91" s="35">
        <v>90</v>
      </c>
      <c r="H91" s="35"/>
      <c r="I91" s="160"/>
      <c r="J91" s="197">
        <f t="shared" si="2"/>
        <v>3478.35</v>
      </c>
      <c r="K91" s="42"/>
    </row>
    <row r="92" spans="1:11" ht="25.5" customHeight="1" thickTop="1">
      <c r="A92" s="125"/>
      <c r="B92" s="121">
        <f>SUM(B85:B91)</f>
        <v>7</v>
      </c>
      <c r="C92" s="126"/>
      <c r="D92" s="121" t="s">
        <v>7</v>
      </c>
      <c r="E92" s="119">
        <f aca="true" t="shared" si="3" ref="E92:J92">SUM(E85:E91)</f>
        <v>30519.300000000003</v>
      </c>
      <c r="F92" s="119">
        <f t="shared" si="3"/>
        <v>595</v>
      </c>
      <c r="G92" s="119">
        <f t="shared" si="3"/>
        <v>450</v>
      </c>
      <c r="H92" s="119">
        <f t="shared" si="3"/>
        <v>0</v>
      </c>
      <c r="I92" s="119">
        <f t="shared" si="3"/>
        <v>0</v>
      </c>
      <c r="J92" s="119">
        <f t="shared" si="3"/>
        <v>30374.3</v>
      </c>
      <c r="K92" s="133"/>
    </row>
    <row r="93" spans="1:11" ht="15" customHeight="1">
      <c r="A93" s="259" t="s">
        <v>10</v>
      </c>
      <c r="B93" s="259"/>
      <c r="C93" s="259"/>
      <c r="D93" s="259"/>
      <c r="E93" s="259"/>
      <c r="F93" s="259"/>
      <c r="G93" s="259"/>
      <c r="H93" s="259"/>
      <c r="I93" s="259"/>
      <c r="J93" s="259"/>
      <c r="K93" s="259"/>
    </row>
    <row r="94" spans="1:11" ht="15" customHeight="1">
      <c r="A94" s="259" t="s">
        <v>11</v>
      </c>
      <c r="B94" s="259"/>
      <c r="C94" s="259"/>
      <c r="D94" s="259"/>
      <c r="E94" s="259"/>
      <c r="F94" s="259"/>
      <c r="G94" s="259"/>
      <c r="H94" s="259"/>
      <c r="I94" s="259"/>
      <c r="J94" s="259"/>
      <c r="K94" s="259"/>
    </row>
    <row r="95" spans="1:11" ht="15" customHeight="1">
      <c r="A95" s="259" t="str">
        <f>A3</f>
        <v>Nómina que corresponde a la 1ra (primera) quincena del mes de JUlio de 2016.</v>
      </c>
      <c r="B95" s="259"/>
      <c r="C95" s="259"/>
      <c r="D95" s="259"/>
      <c r="E95" s="259"/>
      <c r="F95" s="259"/>
      <c r="G95" s="259"/>
      <c r="H95" s="259"/>
      <c r="I95" s="259"/>
      <c r="J95" s="259"/>
      <c r="K95" s="259"/>
    </row>
    <row r="96" spans="1:11" ht="15" customHeight="1">
      <c r="A96" s="260" t="s">
        <v>457</v>
      </c>
      <c r="B96" s="260"/>
      <c r="C96" s="260"/>
      <c r="D96" s="260"/>
      <c r="E96" s="260"/>
      <c r="F96" s="260"/>
      <c r="G96" s="260"/>
      <c r="H96" s="260"/>
      <c r="I96" s="260"/>
      <c r="J96" s="260"/>
      <c r="K96" s="260"/>
    </row>
    <row r="97" spans="1:11" ht="24.75" customHeight="1">
      <c r="A97" s="49" t="s">
        <v>8</v>
      </c>
      <c r="B97" s="44" t="s">
        <v>36</v>
      </c>
      <c r="C97" s="49" t="s">
        <v>0</v>
      </c>
      <c r="D97" s="49" t="s">
        <v>1</v>
      </c>
      <c r="E97" s="49" t="s">
        <v>2</v>
      </c>
      <c r="F97" s="49" t="s">
        <v>3</v>
      </c>
      <c r="G97" s="49" t="s">
        <v>4</v>
      </c>
      <c r="H97" s="89" t="s">
        <v>108</v>
      </c>
      <c r="I97" s="242" t="s">
        <v>493</v>
      </c>
      <c r="J97" s="49" t="s">
        <v>5</v>
      </c>
      <c r="K97" s="49" t="s">
        <v>6</v>
      </c>
    </row>
    <row r="98" spans="1:11" ht="51" customHeight="1" thickBot="1">
      <c r="A98" s="56" t="s">
        <v>560</v>
      </c>
      <c r="B98" s="56">
        <v>1</v>
      </c>
      <c r="C98" s="69" t="s">
        <v>46</v>
      </c>
      <c r="D98" s="61" t="s">
        <v>55</v>
      </c>
      <c r="E98" s="57">
        <v>5691</v>
      </c>
      <c r="F98" s="57">
        <v>420</v>
      </c>
      <c r="G98" s="57"/>
      <c r="H98" s="57"/>
      <c r="I98" s="57"/>
      <c r="J98" s="57">
        <f>E98-F98+G98</f>
        <v>5271</v>
      </c>
      <c r="K98" s="68"/>
    </row>
    <row r="99" spans="1:11" ht="51" customHeight="1" thickBot="1">
      <c r="A99" s="56" t="s">
        <v>561</v>
      </c>
      <c r="B99" s="5">
        <v>1</v>
      </c>
      <c r="C99" s="28" t="s">
        <v>310</v>
      </c>
      <c r="D99" s="29" t="s">
        <v>76</v>
      </c>
      <c r="E99" s="37">
        <v>2778.3</v>
      </c>
      <c r="F99" s="37"/>
      <c r="G99" s="37">
        <v>154</v>
      </c>
      <c r="H99" s="37"/>
      <c r="I99" s="37"/>
      <c r="J99" s="37">
        <f>E99-F99+G99</f>
        <v>2932.3</v>
      </c>
      <c r="K99" s="42"/>
    </row>
    <row r="100" spans="1:11" ht="51" customHeight="1" thickBot="1">
      <c r="A100" s="56" t="s">
        <v>562</v>
      </c>
      <c r="B100" s="5">
        <v>1</v>
      </c>
      <c r="C100" s="28" t="s">
        <v>309</v>
      </c>
      <c r="D100" s="29" t="s">
        <v>76</v>
      </c>
      <c r="E100" s="37">
        <v>2778.3</v>
      </c>
      <c r="F100" s="37"/>
      <c r="G100" s="37">
        <v>154</v>
      </c>
      <c r="H100" s="37"/>
      <c r="I100" s="37"/>
      <c r="J100" s="37">
        <f>E100-F100+G100</f>
        <v>2932.3</v>
      </c>
      <c r="K100" s="42"/>
    </row>
    <row r="101" spans="1:11" ht="25.5" customHeight="1" thickTop="1">
      <c r="A101" s="125"/>
      <c r="B101" s="121">
        <f>SUM(B98:B100)</f>
        <v>3</v>
      </c>
      <c r="C101" s="126"/>
      <c r="D101" s="121" t="s">
        <v>7</v>
      </c>
      <c r="E101" s="131">
        <f aca="true" t="shared" si="4" ref="E101:J101">SUM(E98:E100)</f>
        <v>11247.599999999999</v>
      </c>
      <c r="F101" s="131">
        <f t="shared" si="4"/>
        <v>420</v>
      </c>
      <c r="G101" s="131">
        <f t="shared" si="4"/>
        <v>308</v>
      </c>
      <c r="H101" s="131">
        <f t="shared" si="4"/>
        <v>0</v>
      </c>
      <c r="I101" s="131">
        <f t="shared" si="4"/>
        <v>0</v>
      </c>
      <c r="J101" s="131">
        <f t="shared" si="4"/>
        <v>11135.599999999999</v>
      </c>
      <c r="K101" s="133"/>
    </row>
    <row r="102" spans="1:11" ht="15" customHeight="1">
      <c r="A102" s="259" t="s">
        <v>10</v>
      </c>
      <c r="B102" s="259"/>
      <c r="C102" s="259"/>
      <c r="D102" s="259"/>
      <c r="E102" s="259"/>
      <c r="F102" s="259"/>
      <c r="G102" s="259"/>
      <c r="H102" s="259"/>
      <c r="I102" s="259"/>
      <c r="J102" s="259"/>
      <c r="K102" s="259"/>
    </row>
    <row r="103" spans="1:11" ht="15" customHeight="1">
      <c r="A103" s="259" t="s">
        <v>11</v>
      </c>
      <c r="B103" s="259"/>
      <c r="C103" s="259"/>
      <c r="D103" s="259"/>
      <c r="E103" s="259"/>
      <c r="F103" s="259"/>
      <c r="G103" s="259"/>
      <c r="H103" s="259"/>
      <c r="I103" s="259"/>
      <c r="J103" s="259"/>
      <c r="K103" s="259"/>
    </row>
    <row r="104" spans="1:11" ht="15" customHeight="1">
      <c r="A104" s="259" t="str">
        <f>A3</f>
        <v>Nómina que corresponde a la 1ra (primera) quincena del mes de JUlio de 2016.</v>
      </c>
      <c r="B104" s="259"/>
      <c r="C104" s="259"/>
      <c r="D104" s="259"/>
      <c r="E104" s="259"/>
      <c r="F104" s="259"/>
      <c r="G104" s="259"/>
      <c r="H104" s="259"/>
      <c r="I104" s="259"/>
      <c r="J104" s="259"/>
      <c r="K104" s="259"/>
    </row>
    <row r="105" spans="1:11" ht="15" customHeight="1">
      <c r="A105" s="260" t="s">
        <v>458</v>
      </c>
      <c r="B105" s="260"/>
      <c r="C105" s="260"/>
      <c r="D105" s="260"/>
      <c r="E105" s="260"/>
      <c r="F105" s="260"/>
      <c r="G105" s="260"/>
      <c r="H105" s="260"/>
      <c r="I105" s="260"/>
      <c r="J105" s="260"/>
      <c r="K105" s="260"/>
    </row>
    <row r="106" spans="1:11" ht="24.75" customHeight="1">
      <c r="A106" s="49" t="s">
        <v>8</v>
      </c>
      <c r="B106" s="44" t="s">
        <v>36</v>
      </c>
      <c r="C106" s="49" t="s">
        <v>0</v>
      </c>
      <c r="D106" s="49" t="s">
        <v>1</v>
      </c>
      <c r="E106" s="49" t="s">
        <v>2</v>
      </c>
      <c r="F106" s="49" t="s">
        <v>3</v>
      </c>
      <c r="G106" s="49" t="s">
        <v>4</v>
      </c>
      <c r="H106" s="89" t="s">
        <v>108</v>
      </c>
      <c r="I106" s="242" t="s">
        <v>493</v>
      </c>
      <c r="J106" s="49" t="s">
        <v>5</v>
      </c>
      <c r="K106" s="49" t="s">
        <v>6</v>
      </c>
    </row>
    <row r="107" spans="1:11" ht="51" customHeight="1" thickBot="1">
      <c r="A107" s="67" t="s">
        <v>563</v>
      </c>
      <c r="B107" s="56">
        <v>1</v>
      </c>
      <c r="C107" s="73" t="s">
        <v>56</v>
      </c>
      <c r="D107" s="61" t="s">
        <v>55</v>
      </c>
      <c r="E107" s="57">
        <v>7791</v>
      </c>
      <c r="F107" s="57">
        <v>420</v>
      </c>
      <c r="G107" s="57"/>
      <c r="H107" s="57"/>
      <c r="I107" s="57"/>
      <c r="J107" s="57">
        <f>E107-F107+G107</f>
        <v>7371</v>
      </c>
      <c r="K107" s="68"/>
    </row>
    <row r="108" spans="1:11" ht="51" customHeight="1" thickBot="1">
      <c r="A108" s="67" t="s">
        <v>564</v>
      </c>
      <c r="B108" s="5">
        <v>1</v>
      </c>
      <c r="C108" s="28" t="s">
        <v>57</v>
      </c>
      <c r="D108" s="30" t="s">
        <v>25</v>
      </c>
      <c r="E108" s="37">
        <v>3481.8</v>
      </c>
      <c r="F108" s="34"/>
      <c r="G108" s="34">
        <v>684</v>
      </c>
      <c r="H108" s="34"/>
      <c r="I108" s="34"/>
      <c r="J108" s="34">
        <f>E108-F108+G108</f>
        <v>4165.8</v>
      </c>
      <c r="K108" s="42"/>
    </row>
    <row r="109" spans="1:11" ht="51" customHeight="1" thickBot="1">
      <c r="A109" s="67" t="s">
        <v>565</v>
      </c>
      <c r="B109" s="5">
        <v>1</v>
      </c>
      <c r="C109" s="28" t="s">
        <v>59</v>
      </c>
      <c r="D109" s="30" t="s">
        <v>61</v>
      </c>
      <c r="E109" s="37">
        <v>2472.75</v>
      </c>
      <c r="F109" s="37"/>
      <c r="G109" s="37">
        <v>142</v>
      </c>
      <c r="H109" s="37"/>
      <c r="I109" s="37"/>
      <c r="J109" s="34">
        <f>E109-F109+G109</f>
        <v>2614.75</v>
      </c>
      <c r="K109" s="42"/>
    </row>
    <row r="110" spans="1:11" s="5" customFormat="1" ht="51" customHeight="1" thickBot="1">
      <c r="A110" s="67" t="s">
        <v>566</v>
      </c>
      <c r="B110" s="5">
        <v>1</v>
      </c>
      <c r="C110" s="28" t="s">
        <v>313</v>
      </c>
      <c r="D110" s="29" t="s">
        <v>52</v>
      </c>
      <c r="E110" s="34">
        <v>3043.95</v>
      </c>
      <c r="F110" s="34"/>
      <c r="G110" s="34">
        <v>111</v>
      </c>
      <c r="H110" s="34"/>
      <c r="I110" s="34"/>
      <c r="J110" s="34">
        <f>E110-F110+G110</f>
        <v>3154.95</v>
      </c>
      <c r="K110" s="166"/>
    </row>
    <row r="111" spans="1:11" ht="51" customHeight="1" thickBot="1">
      <c r="A111" s="67" t="s">
        <v>567</v>
      </c>
      <c r="B111" s="5">
        <v>1</v>
      </c>
      <c r="C111" s="28" t="s">
        <v>235</v>
      </c>
      <c r="D111" s="29" t="s">
        <v>234</v>
      </c>
      <c r="E111" s="35">
        <v>1550.85</v>
      </c>
      <c r="F111" s="35"/>
      <c r="G111" s="35">
        <v>167</v>
      </c>
      <c r="H111" s="35"/>
      <c r="I111" s="160"/>
      <c r="J111" s="35">
        <f>E111-F111+G111</f>
        <v>1717.85</v>
      </c>
      <c r="K111" s="42"/>
    </row>
    <row r="112" spans="1:11" ht="25.5" customHeight="1" thickTop="1">
      <c r="A112" s="125"/>
      <c r="B112" s="121">
        <f>SUM(B107:B111)</f>
        <v>5</v>
      </c>
      <c r="C112" s="126"/>
      <c r="D112" s="121" t="s">
        <v>7</v>
      </c>
      <c r="E112" s="119">
        <f aca="true" t="shared" si="5" ref="E112:J112">SUM(E107:E111)</f>
        <v>18340.35</v>
      </c>
      <c r="F112" s="119">
        <f t="shared" si="5"/>
        <v>420</v>
      </c>
      <c r="G112" s="119">
        <f t="shared" si="5"/>
        <v>1104</v>
      </c>
      <c r="H112" s="119">
        <f t="shared" si="5"/>
        <v>0</v>
      </c>
      <c r="I112" s="119">
        <f t="shared" si="5"/>
        <v>0</v>
      </c>
      <c r="J112" s="119">
        <f t="shared" si="5"/>
        <v>19024.35</v>
      </c>
      <c r="K112" s="133"/>
    </row>
    <row r="113" spans="1:11" ht="15" customHeight="1">
      <c r="A113" s="259" t="s">
        <v>10</v>
      </c>
      <c r="B113" s="259"/>
      <c r="C113" s="259"/>
      <c r="D113" s="259"/>
      <c r="E113" s="259"/>
      <c r="F113" s="259"/>
      <c r="G113" s="259"/>
      <c r="H113" s="259"/>
      <c r="I113" s="259"/>
      <c r="J113" s="259"/>
      <c r="K113" s="259"/>
    </row>
    <row r="114" spans="1:11" ht="15" customHeight="1">
      <c r="A114" s="259" t="s">
        <v>11</v>
      </c>
      <c r="B114" s="259"/>
      <c r="C114" s="259"/>
      <c r="D114" s="259"/>
      <c r="E114" s="259"/>
      <c r="F114" s="259"/>
      <c r="G114" s="259"/>
      <c r="H114" s="259"/>
      <c r="I114" s="259"/>
      <c r="J114" s="259"/>
      <c r="K114" s="259"/>
    </row>
    <row r="115" spans="1:11" ht="15" customHeight="1">
      <c r="A115" s="259" t="str">
        <f>A3</f>
        <v>Nómina que corresponde a la 1ra (primera) quincena del mes de JUlio de 2016.</v>
      </c>
      <c r="B115" s="259"/>
      <c r="C115" s="259"/>
      <c r="D115" s="259"/>
      <c r="E115" s="259"/>
      <c r="F115" s="259"/>
      <c r="G115" s="259"/>
      <c r="H115" s="259"/>
      <c r="I115" s="259"/>
      <c r="J115" s="259"/>
      <c r="K115" s="259"/>
    </row>
    <row r="116" spans="1:11" ht="15" customHeight="1">
      <c r="A116" s="260" t="s">
        <v>459</v>
      </c>
      <c r="B116" s="260"/>
      <c r="C116" s="260"/>
      <c r="D116" s="260"/>
      <c r="E116" s="260"/>
      <c r="F116" s="260"/>
      <c r="G116" s="260"/>
      <c r="H116" s="260"/>
      <c r="I116" s="260"/>
      <c r="J116" s="260"/>
      <c r="K116" s="260"/>
    </row>
    <row r="117" spans="1:11" ht="24.75" customHeight="1">
      <c r="A117" s="49" t="s">
        <v>8</v>
      </c>
      <c r="B117" s="44" t="s">
        <v>36</v>
      </c>
      <c r="C117" s="49" t="s">
        <v>0</v>
      </c>
      <c r="D117" s="49" t="s">
        <v>1</v>
      </c>
      <c r="E117" s="49" t="s">
        <v>2</v>
      </c>
      <c r="F117" s="49" t="s">
        <v>3</v>
      </c>
      <c r="G117" s="49" t="s">
        <v>4</v>
      </c>
      <c r="H117" s="89" t="s">
        <v>108</v>
      </c>
      <c r="I117" s="242" t="s">
        <v>493</v>
      </c>
      <c r="J117" s="49" t="s">
        <v>5</v>
      </c>
      <c r="K117" s="49" t="s">
        <v>6</v>
      </c>
    </row>
    <row r="118" spans="1:11" ht="51" customHeight="1" thickBot="1">
      <c r="A118" s="56" t="s">
        <v>568</v>
      </c>
      <c r="B118" s="56">
        <v>1</v>
      </c>
      <c r="C118" s="60" t="s">
        <v>62</v>
      </c>
      <c r="D118" s="61" t="s">
        <v>55</v>
      </c>
      <c r="E118" s="57">
        <v>7791</v>
      </c>
      <c r="F118" s="57">
        <v>420</v>
      </c>
      <c r="G118" s="57"/>
      <c r="H118" s="57"/>
      <c r="I118" s="57"/>
      <c r="J118" s="57">
        <f>E118-F118+G118</f>
        <v>7371</v>
      </c>
      <c r="K118" s="70"/>
    </row>
    <row r="119" spans="1:11" ht="51" customHeight="1" thickBot="1">
      <c r="A119" s="56" t="s">
        <v>569</v>
      </c>
      <c r="B119" s="5">
        <v>1</v>
      </c>
      <c r="C119" s="28" t="s">
        <v>63</v>
      </c>
      <c r="D119" s="30" t="s">
        <v>64</v>
      </c>
      <c r="E119" s="37">
        <v>3332.7</v>
      </c>
      <c r="F119" s="34"/>
      <c r="G119" s="34">
        <v>90</v>
      </c>
      <c r="H119" s="34"/>
      <c r="I119" s="34"/>
      <c r="J119" s="34">
        <f>E119-F119+G119</f>
        <v>3422.7</v>
      </c>
      <c r="K119" s="42"/>
    </row>
    <row r="120" spans="1:11" ht="51" customHeight="1" thickBot="1">
      <c r="A120" s="56" t="s">
        <v>570</v>
      </c>
      <c r="B120" s="3">
        <v>1</v>
      </c>
      <c r="C120" s="28" t="s">
        <v>324</v>
      </c>
      <c r="D120" s="29" t="s">
        <v>325</v>
      </c>
      <c r="E120" s="37">
        <v>2778.3</v>
      </c>
      <c r="F120" s="37"/>
      <c r="G120" s="37">
        <v>154</v>
      </c>
      <c r="J120" s="34">
        <f>E120-F120+G120</f>
        <v>2932.3</v>
      </c>
      <c r="K120" s="42"/>
    </row>
    <row r="121" spans="1:11" ht="25.5" customHeight="1" thickTop="1">
      <c r="A121" s="125"/>
      <c r="B121" s="121">
        <f>SUM(B118:B120)</f>
        <v>3</v>
      </c>
      <c r="C121" s="134"/>
      <c r="D121" s="121" t="s">
        <v>7</v>
      </c>
      <c r="E121" s="131">
        <f aca="true" t="shared" si="6" ref="E121:J121">SUM(E118:E120)</f>
        <v>13902</v>
      </c>
      <c r="F121" s="131">
        <f t="shared" si="6"/>
        <v>420</v>
      </c>
      <c r="G121" s="131">
        <f t="shared" si="6"/>
        <v>244</v>
      </c>
      <c r="H121" s="131">
        <f t="shared" si="6"/>
        <v>0</v>
      </c>
      <c r="I121" s="131">
        <f t="shared" si="6"/>
        <v>0</v>
      </c>
      <c r="J121" s="131">
        <f t="shared" si="6"/>
        <v>13726</v>
      </c>
      <c r="K121" s="133"/>
    </row>
    <row r="122" spans="1:11" ht="15" customHeight="1">
      <c r="A122" s="259" t="s">
        <v>10</v>
      </c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</row>
    <row r="123" spans="1:11" ht="15" customHeight="1">
      <c r="A123" s="259" t="s">
        <v>11</v>
      </c>
      <c r="B123" s="259"/>
      <c r="C123" s="259"/>
      <c r="D123" s="259"/>
      <c r="E123" s="259"/>
      <c r="F123" s="259"/>
      <c r="G123" s="259"/>
      <c r="H123" s="259"/>
      <c r="I123" s="259"/>
      <c r="J123" s="259"/>
      <c r="K123" s="259"/>
    </row>
    <row r="124" spans="1:11" ht="15" customHeight="1">
      <c r="A124" s="259" t="str">
        <f>A3</f>
        <v>Nómina que corresponde a la 1ra (primera) quincena del mes de JUlio de 2016.</v>
      </c>
      <c r="B124" s="259"/>
      <c r="C124" s="259"/>
      <c r="D124" s="259"/>
      <c r="E124" s="259"/>
      <c r="F124" s="259"/>
      <c r="G124" s="259"/>
      <c r="H124" s="259"/>
      <c r="I124" s="259"/>
      <c r="J124" s="259"/>
      <c r="K124" s="259"/>
    </row>
    <row r="125" spans="1:11" ht="15" customHeight="1">
      <c r="A125" s="260" t="s">
        <v>460</v>
      </c>
      <c r="B125" s="260"/>
      <c r="C125" s="260"/>
      <c r="D125" s="260"/>
      <c r="E125" s="260"/>
      <c r="F125" s="260"/>
      <c r="G125" s="260"/>
      <c r="H125" s="260"/>
      <c r="I125" s="260"/>
      <c r="J125" s="260"/>
      <c r="K125" s="260"/>
    </row>
    <row r="126" spans="1:11" ht="24.75" customHeight="1">
      <c r="A126" s="49" t="s">
        <v>8</v>
      </c>
      <c r="B126" s="44" t="s">
        <v>36</v>
      </c>
      <c r="C126" s="49" t="s">
        <v>0</v>
      </c>
      <c r="D126" s="49" t="s">
        <v>1</v>
      </c>
      <c r="E126" s="49" t="s">
        <v>2</v>
      </c>
      <c r="F126" s="49" t="s">
        <v>3</v>
      </c>
      <c r="G126" s="49" t="s">
        <v>4</v>
      </c>
      <c r="H126" s="89" t="s">
        <v>108</v>
      </c>
      <c r="I126" s="242" t="s">
        <v>493</v>
      </c>
      <c r="J126" s="49" t="s">
        <v>5</v>
      </c>
      <c r="K126" s="49" t="s">
        <v>6</v>
      </c>
    </row>
    <row r="127" spans="1:11" ht="51" customHeight="1" thickBot="1">
      <c r="A127" s="56" t="s">
        <v>571</v>
      </c>
      <c r="B127" s="56">
        <v>1</v>
      </c>
      <c r="C127" s="69" t="s">
        <v>65</v>
      </c>
      <c r="D127" s="61" t="s">
        <v>55</v>
      </c>
      <c r="E127" s="57">
        <v>7791</v>
      </c>
      <c r="F127" s="57">
        <v>420</v>
      </c>
      <c r="G127" s="57"/>
      <c r="H127" s="57"/>
      <c r="I127" s="57"/>
      <c r="J127" s="57">
        <f>E127-F127+G127</f>
        <v>7371</v>
      </c>
      <c r="K127" s="71"/>
    </row>
    <row r="128" spans="1:11" ht="51" customHeight="1" thickBot="1">
      <c r="A128" s="56" t="s">
        <v>572</v>
      </c>
      <c r="B128" s="5">
        <v>1</v>
      </c>
      <c r="C128" s="28" t="s">
        <v>305</v>
      </c>
      <c r="D128" s="29" t="s">
        <v>306</v>
      </c>
      <c r="E128" s="37">
        <v>5691</v>
      </c>
      <c r="F128" s="37">
        <v>420</v>
      </c>
      <c r="G128" s="37"/>
      <c r="H128" s="37"/>
      <c r="I128" s="37"/>
      <c r="J128" s="37">
        <f>E128-F128+G128</f>
        <v>5271</v>
      </c>
      <c r="K128" s="72"/>
    </row>
    <row r="129" spans="1:11" ht="51" customHeight="1" thickBot="1">
      <c r="A129" s="56" t="s">
        <v>573</v>
      </c>
      <c r="B129" s="5">
        <v>1</v>
      </c>
      <c r="C129" s="28" t="s">
        <v>224</v>
      </c>
      <c r="D129" s="29" t="s">
        <v>225</v>
      </c>
      <c r="E129" s="37">
        <v>4647.3</v>
      </c>
      <c r="F129" s="37">
        <v>175</v>
      </c>
      <c r="G129" s="37"/>
      <c r="H129" s="37"/>
      <c r="I129" s="37"/>
      <c r="J129" s="37">
        <f>E129-F129+G129</f>
        <v>4472.3</v>
      </c>
      <c r="K129" s="72"/>
    </row>
    <row r="130" spans="1:11" ht="51" customHeight="1" thickBot="1">
      <c r="A130" s="56" t="s">
        <v>574</v>
      </c>
      <c r="B130" s="5">
        <v>1</v>
      </c>
      <c r="C130" s="28" t="s">
        <v>356</v>
      </c>
      <c r="D130" s="29" t="s">
        <v>357</v>
      </c>
      <c r="E130" s="34">
        <v>3043.95</v>
      </c>
      <c r="F130" s="34"/>
      <c r="G130" s="34">
        <v>111</v>
      </c>
      <c r="H130" s="37"/>
      <c r="I130" s="37"/>
      <c r="J130" s="37">
        <f>E130-F130+G130</f>
        <v>3154.95</v>
      </c>
      <c r="K130" s="72"/>
    </row>
    <row r="131" spans="1:11" ht="51" customHeight="1" thickBot="1">
      <c r="A131" s="56" t="s">
        <v>575</v>
      </c>
      <c r="B131" s="5">
        <v>1</v>
      </c>
      <c r="C131" s="28" t="s">
        <v>275</v>
      </c>
      <c r="D131" s="33" t="s">
        <v>9</v>
      </c>
      <c r="E131" s="37">
        <v>3141.6</v>
      </c>
      <c r="F131" s="37"/>
      <c r="G131" s="37">
        <v>111</v>
      </c>
      <c r="H131" s="51"/>
      <c r="I131" s="51"/>
      <c r="J131" s="37">
        <f>E131-F131+G131</f>
        <v>3252.6</v>
      </c>
      <c r="K131" s="72"/>
    </row>
    <row r="132" spans="1:11" ht="51" customHeight="1" thickBot="1">
      <c r="A132" s="56" t="s">
        <v>576</v>
      </c>
      <c r="B132" s="5">
        <v>1</v>
      </c>
      <c r="C132" s="28" t="s">
        <v>433</v>
      </c>
      <c r="D132" s="33" t="s">
        <v>273</v>
      </c>
      <c r="E132" s="160">
        <v>3849.3</v>
      </c>
      <c r="F132" s="160"/>
      <c r="G132" s="160">
        <v>90</v>
      </c>
      <c r="H132" s="187"/>
      <c r="I132" s="187"/>
      <c r="J132" s="160">
        <f>E132-F132+G132</f>
        <v>3939.3</v>
      </c>
      <c r="K132" s="72"/>
    </row>
    <row r="133" spans="1:11" ht="25.5" customHeight="1" thickTop="1">
      <c r="A133" s="125"/>
      <c r="B133" s="121">
        <f>SUM(B127:B132)</f>
        <v>6</v>
      </c>
      <c r="C133" s="126"/>
      <c r="D133" s="121" t="s">
        <v>7</v>
      </c>
      <c r="E133" s="119">
        <f aca="true" t="shared" si="7" ref="E133:J133">SUM(E127:E132)</f>
        <v>28164.149999999998</v>
      </c>
      <c r="F133" s="119">
        <f t="shared" si="7"/>
        <v>1015</v>
      </c>
      <c r="G133" s="119">
        <f t="shared" si="7"/>
        <v>312</v>
      </c>
      <c r="H133" s="119">
        <f t="shared" si="7"/>
        <v>0</v>
      </c>
      <c r="I133" s="119">
        <f t="shared" si="7"/>
        <v>0</v>
      </c>
      <c r="J133" s="119">
        <f t="shared" si="7"/>
        <v>27461.149999999998</v>
      </c>
      <c r="K133" s="133"/>
    </row>
    <row r="134" spans="1:11" ht="15" customHeight="1">
      <c r="A134" s="259" t="s">
        <v>10</v>
      </c>
      <c r="B134" s="259"/>
      <c r="C134" s="259"/>
      <c r="D134" s="259"/>
      <c r="E134" s="259"/>
      <c r="F134" s="259"/>
      <c r="G134" s="259"/>
      <c r="H134" s="259"/>
      <c r="I134" s="259"/>
      <c r="J134" s="259"/>
      <c r="K134" s="259"/>
    </row>
    <row r="135" spans="1:11" ht="15" customHeight="1">
      <c r="A135" s="259" t="s">
        <v>11</v>
      </c>
      <c r="B135" s="259"/>
      <c r="C135" s="259"/>
      <c r="D135" s="259"/>
      <c r="E135" s="259"/>
      <c r="F135" s="259"/>
      <c r="G135" s="259"/>
      <c r="H135" s="259"/>
      <c r="I135" s="259"/>
      <c r="J135" s="259"/>
      <c r="K135" s="259"/>
    </row>
    <row r="136" spans="1:11" ht="15" customHeight="1">
      <c r="A136" s="259" t="str">
        <f>A3</f>
        <v>Nómina que corresponde a la 1ra (primera) quincena del mes de JUlio de 2016.</v>
      </c>
      <c r="B136" s="259"/>
      <c r="C136" s="259"/>
      <c r="D136" s="259"/>
      <c r="E136" s="259"/>
      <c r="F136" s="259"/>
      <c r="G136" s="259"/>
      <c r="H136" s="259"/>
      <c r="I136" s="259"/>
      <c r="J136" s="259"/>
      <c r="K136" s="259"/>
    </row>
    <row r="137" spans="1:11" ht="15" customHeight="1">
      <c r="A137" s="260" t="s">
        <v>461</v>
      </c>
      <c r="B137" s="260"/>
      <c r="C137" s="260"/>
      <c r="D137" s="260"/>
      <c r="E137" s="260"/>
      <c r="F137" s="260"/>
      <c r="G137" s="260"/>
      <c r="H137" s="260"/>
      <c r="I137" s="260"/>
      <c r="J137" s="260"/>
      <c r="K137" s="260"/>
    </row>
    <row r="138" spans="1:11" ht="24.75" customHeight="1">
      <c r="A138" s="49" t="s">
        <v>8</v>
      </c>
      <c r="B138" s="44" t="s">
        <v>36</v>
      </c>
      <c r="C138" s="49" t="s">
        <v>0</v>
      </c>
      <c r="D138" s="49" t="s">
        <v>1</v>
      </c>
      <c r="E138" s="49" t="s">
        <v>2</v>
      </c>
      <c r="F138" s="49" t="s">
        <v>3</v>
      </c>
      <c r="G138" s="49" t="s">
        <v>4</v>
      </c>
      <c r="H138" s="89" t="s">
        <v>108</v>
      </c>
      <c r="I138" s="242" t="s">
        <v>493</v>
      </c>
      <c r="J138" s="49" t="s">
        <v>5</v>
      </c>
      <c r="K138" s="49" t="s">
        <v>6</v>
      </c>
    </row>
    <row r="139" spans="1:11" ht="51" customHeight="1" thickBot="1">
      <c r="A139" s="56" t="s">
        <v>577</v>
      </c>
      <c r="B139" s="56">
        <v>1</v>
      </c>
      <c r="C139" s="73" t="s">
        <v>66</v>
      </c>
      <c r="D139" s="61" t="s">
        <v>55</v>
      </c>
      <c r="E139" s="57">
        <v>7791</v>
      </c>
      <c r="F139" s="57">
        <v>420</v>
      </c>
      <c r="G139" s="57"/>
      <c r="H139" s="57"/>
      <c r="I139" s="57"/>
      <c r="J139" s="57">
        <f>E139-F139+G139</f>
        <v>7371</v>
      </c>
      <c r="K139" s="68"/>
    </row>
    <row r="140" spans="1:11" ht="51" customHeight="1" thickBot="1">
      <c r="A140" s="56" t="s">
        <v>578</v>
      </c>
      <c r="B140" s="5">
        <v>1</v>
      </c>
      <c r="C140" s="28" t="s">
        <v>68</v>
      </c>
      <c r="D140" s="30" t="s">
        <v>21</v>
      </c>
      <c r="E140" s="37">
        <v>4647.3</v>
      </c>
      <c r="F140" s="37">
        <v>175</v>
      </c>
      <c r="G140" s="37"/>
      <c r="H140" s="37"/>
      <c r="I140" s="37"/>
      <c r="J140" s="37">
        <f>E140-F140+G140</f>
        <v>4472.3</v>
      </c>
      <c r="K140" s="42"/>
    </row>
    <row r="141" spans="1:11" ht="51" customHeight="1" thickBot="1">
      <c r="A141" s="56" t="s">
        <v>579</v>
      </c>
      <c r="B141" s="5">
        <v>1</v>
      </c>
      <c r="C141" s="28" t="s">
        <v>227</v>
      </c>
      <c r="D141" s="29" t="s">
        <v>67</v>
      </c>
      <c r="E141" s="37">
        <v>4841.55</v>
      </c>
      <c r="F141" s="37">
        <v>175</v>
      </c>
      <c r="G141" s="37"/>
      <c r="H141" s="37"/>
      <c r="I141" s="37"/>
      <c r="J141" s="37">
        <f>E141-F141+G141</f>
        <v>4666.55</v>
      </c>
      <c r="K141" s="42"/>
    </row>
    <row r="142" spans="1:11" ht="51" customHeight="1" thickBot="1">
      <c r="A142" s="56" t="s">
        <v>580</v>
      </c>
      <c r="B142" s="5">
        <v>1</v>
      </c>
      <c r="C142" s="28" t="s">
        <v>312</v>
      </c>
      <c r="D142" s="29" t="s">
        <v>306</v>
      </c>
      <c r="E142" s="37">
        <v>3584.7</v>
      </c>
      <c r="F142" s="37"/>
      <c r="G142" s="37">
        <v>111</v>
      </c>
      <c r="H142" s="37"/>
      <c r="I142" s="37"/>
      <c r="J142" s="37">
        <f>E142-F142+G142</f>
        <v>3695.7</v>
      </c>
      <c r="K142" s="42"/>
    </row>
    <row r="143" spans="1:11" ht="51" customHeight="1" thickBot="1">
      <c r="A143" s="56" t="s">
        <v>581</v>
      </c>
      <c r="B143" s="5">
        <v>1</v>
      </c>
      <c r="C143" s="28" t="s">
        <v>311</v>
      </c>
      <c r="D143" s="29" t="s">
        <v>306</v>
      </c>
      <c r="E143" s="37">
        <v>2778.3</v>
      </c>
      <c r="F143" s="37"/>
      <c r="G143" s="37">
        <v>154</v>
      </c>
      <c r="H143" s="37"/>
      <c r="I143" s="37"/>
      <c r="J143" s="37">
        <f>E143-F143+G143</f>
        <v>2932.3</v>
      </c>
      <c r="K143" s="42"/>
    </row>
    <row r="144" spans="1:11" ht="51" customHeight="1" thickBot="1">
      <c r="A144" s="56" t="s">
        <v>582</v>
      </c>
      <c r="B144" s="5">
        <v>1</v>
      </c>
      <c r="C144" s="28" t="s">
        <v>69</v>
      </c>
      <c r="D144" s="30" t="s">
        <v>21</v>
      </c>
      <c r="E144" s="35">
        <v>3510.15</v>
      </c>
      <c r="F144" s="35"/>
      <c r="G144" s="35">
        <v>90</v>
      </c>
      <c r="H144" s="35"/>
      <c r="I144" s="160"/>
      <c r="J144" s="35">
        <f>E144-F144+G144</f>
        <v>3600.15</v>
      </c>
      <c r="K144" s="42"/>
    </row>
    <row r="145" spans="1:11" ht="25.5" customHeight="1" thickTop="1">
      <c r="A145" s="125"/>
      <c r="B145" s="121">
        <f>SUM(B139:B144)</f>
        <v>6</v>
      </c>
      <c r="C145" s="126"/>
      <c r="D145" s="121" t="s">
        <v>7</v>
      </c>
      <c r="E145" s="119">
        <f aca="true" t="shared" si="8" ref="E145:J145">SUM(E139:E144)</f>
        <v>27153</v>
      </c>
      <c r="F145" s="119">
        <f t="shared" si="8"/>
        <v>770</v>
      </c>
      <c r="G145" s="119">
        <f t="shared" si="8"/>
        <v>355</v>
      </c>
      <c r="H145" s="119">
        <f t="shared" si="8"/>
        <v>0</v>
      </c>
      <c r="I145" s="119">
        <f t="shared" si="8"/>
        <v>0</v>
      </c>
      <c r="J145" s="119">
        <f t="shared" si="8"/>
        <v>26738</v>
      </c>
      <c r="K145" s="133"/>
    </row>
    <row r="146" spans="1:11" ht="15" customHeight="1">
      <c r="A146" s="259" t="s">
        <v>10</v>
      </c>
      <c r="B146" s="259"/>
      <c r="C146" s="259"/>
      <c r="D146" s="259"/>
      <c r="E146" s="259"/>
      <c r="F146" s="259"/>
      <c r="G146" s="259"/>
      <c r="H146" s="259"/>
      <c r="I146" s="259"/>
      <c r="J146" s="259"/>
      <c r="K146" s="259"/>
    </row>
    <row r="147" spans="1:11" ht="15" customHeight="1">
      <c r="A147" s="259" t="s">
        <v>11</v>
      </c>
      <c r="B147" s="259"/>
      <c r="C147" s="259"/>
      <c r="D147" s="259"/>
      <c r="E147" s="259"/>
      <c r="F147" s="259"/>
      <c r="G147" s="259"/>
      <c r="H147" s="259"/>
      <c r="I147" s="259"/>
      <c r="J147" s="259"/>
      <c r="K147" s="259"/>
    </row>
    <row r="148" spans="1:11" ht="15" customHeight="1">
      <c r="A148" s="259" t="str">
        <f>A3</f>
        <v>Nómina que corresponde a la 1ra (primera) quincena del mes de JUlio de 2016.</v>
      </c>
      <c r="B148" s="259"/>
      <c r="C148" s="259"/>
      <c r="D148" s="259"/>
      <c r="E148" s="259"/>
      <c r="F148" s="259"/>
      <c r="G148" s="259"/>
      <c r="H148" s="259"/>
      <c r="I148" s="259"/>
      <c r="J148" s="259"/>
      <c r="K148" s="259"/>
    </row>
    <row r="149" spans="1:11" ht="15" customHeight="1">
      <c r="A149" s="260" t="s">
        <v>462</v>
      </c>
      <c r="B149" s="260"/>
      <c r="C149" s="260"/>
      <c r="D149" s="260"/>
      <c r="E149" s="260"/>
      <c r="F149" s="260"/>
      <c r="G149" s="260"/>
      <c r="H149" s="260"/>
      <c r="I149" s="260"/>
      <c r="J149" s="260"/>
      <c r="K149" s="260"/>
    </row>
    <row r="150" spans="1:11" ht="25.5" customHeight="1">
      <c r="A150" s="49" t="s">
        <v>8</v>
      </c>
      <c r="B150" s="44" t="s">
        <v>36</v>
      </c>
      <c r="C150" s="49" t="s">
        <v>0</v>
      </c>
      <c r="D150" s="49" t="s">
        <v>1</v>
      </c>
      <c r="E150" s="49" t="s">
        <v>2</v>
      </c>
      <c r="F150" s="49" t="s">
        <v>3</v>
      </c>
      <c r="G150" s="49" t="s">
        <v>4</v>
      </c>
      <c r="H150" s="89" t="s">
        <v>108</v>
      </c>
      <c r="I150" s="242" t="s">
        <v>493</v>
      </c>
      <c r="J150" s="49" t="s">
        <v>5</v>
      </c>
      <c r="K150" s="49" t="s">
        <v>6</v>
      </c>
    </row>
    <row r="151" spans="1:11" ht="51" customHeight="1" thickBot="1">
      <c r="A151" s="56" t="s">
        <v>583</v>
      </c>
      <c r="B151" s="56">
        <v>1</v>
      </c>
      <c r="C151" s="73" t="s">
        <v>70</v>
      </c>
      <c r="D151" s="61" t="s">
        <v>55</v>
      </c>
      <c r="E151" s="57">
        <v>7791</v>
      </c>
      <c r="F151" s="57">
        <v>420</v>
      </c>
      <c r="G151" s="57"/>
      <c r="H151" s="57"/>
      <c r="I151" s="57"/>
      <c r="J151" s="57">
        <f>E151-F151+G151+H151+I151</f>
        <v>7371</v>
      </c>
      <c r="K151" s="68"/>
    </row>
    <row r="152" spans="1:11" ht="51" customHeight="1" thickBot="1">
      <c r="A152" s="56" t="s">
        <v>584</v>
      </c>
      <c r="B152" s="5">
        <v>1</v>
      </c>
      <c r="C152" s="50" t="s">
        <v>87</v>
      </c>
      <c r="D152" s="33" t="s">
        <v>21</v>
      </c>
      <c r="E152" s="37">
        <v>3099.6</v>
      </c>
      <c r="F152" s="37"/>
      <c r="G152" s="37">
        <v>111</v>
      </c>
      <c r="H152" s="37"/>
      <c r="I152" s="37"/>
      <c r="J152" s="37">
        <f>E152-F152+G152</f>
        <v>3210.6</v>
      </c>
      <c r="K152" s="42"/>
    </row>
    <row r="153" spans="1:11" ht="51" customHeight="1" thickBot="1">
      <c r="A153" s="56" t="s">
        <v>585</v>
      </c>
      <c r="B153" s="5">
        <v>1</v>
      </c>
      <c r="C153" s="28" t="s">
        <v>118</v>
      </c>
      <c r="D153" s="33" t="s">
        <v>123</v>
      </c>
      <c r="E153" s="37">
        <v>4656.75</v>
      </c>
      <c r="F153" s="37">
        <v>435</v>
      </c>
      <c r="G153" s="37"/>
      <c r="H153" s="37"/>
      <c r="I153" s="37"/>
      <c r="J153" s="34">
        <f>E153-F153+G153+H153+I153</f>
        <v>4221.75</v>
      </c>
      <c r="K153" s="42"/>
    </row>
    <row r="154" spans="1:11" ht="51" customHeight="1" thickBot="1">
      <c r="A154" s="56" t="s">
        <v>586</v>
      </c>
      <c r="B154" s="5">
        <v>1</v>
      </c>
      <c r="C154" s="50" t="s">
        <v>119</v>
      </c>
      <c r="D154" s="33" t="s">
        <v>123</v>
      </c>
      <c r="E154" s="41">
        <v>4174.8</v>
      </c>
      <c r="F154" s="97"/>
      <c r="G154" s="41">
        <v>90</v>
      </c>
      <c r="H154" s="41"/>
      <c r="I154" s="41"/>
      <c r="J154" s="34">
        <f>E154-F154+G154+H154+I154</f>
        <v>4264.8</v>
      </c>
      <c r="K154" s="42"/>
    </row>
    <row r="155" spans="1:11" ht="51" customHeight="1" thickBot="1">
      <c r="A155" s="56" t="s">
        <v>587</v>
      </c>
      <c r="B155" s="13">
        <v>1</v>
      </c>
      <c r="C155" s="94" t="s">
        <v>120</v>
      </c>
      <c r="D155" s="33" t="s">
        <v>123</v>
      </c>
      <c r="E155" s="98">
        <v>4174.8</v>
      </c>
      <c r="F155" s="97"/>
      <c r="G155" s="98">
        <v>90</v>
      </c>
      <c r="H155" s="98"/>
      <c r="I155" s="98"/>
      <c r="J155" s="34">
        <f>E155-F155+G155+H155+I155</f>
        <v>4264.8</v>
      </c>
      <c r="K155" s="42"/>
    </row>
    <row r="156" spans="1:11" ht="51" customHeight="1" thickBot="1">
      <c r="A156" s="56" t="s">
        <v>588</v>
      </c>
      <c r="B156" s="13">
        <v>1</v>
      </c>
      <c r="C156" s="95" t="s">
        <v>121</v>
      </c>
      <c r="D156" s="92" t="s">
        <v>124</v>
      </c>
      <c r="E156" s="99">
        <v>3332.7</v>
      </c>
      <c r="F156" s="96"/>
      <c r="G156" s="99">
        <v>90</v>
      </c>
      <c r="H156" s="99"/>
      <c r="I156" s="99"/>
      <c r="J156" s="34">
        <f>E156-F156+G156+H156+I156</f>
        <v>3422.7</v>
      </c>
      <c r="K156" s="42"/>
    </row>
    <row r="157" spans="1:11" ht="51" customHeight="1" thickBot="1">
      <c r="A157" s="56" t="s">
        <v>589</v>
      </c>
      <c r="B157" s="5">
        <v>1</v>
      </c>
      <c r="C157" s="39" t="s">
        <v>122</v>
      </c>
      <c r="D157" s="33" t="s">
        <v>123</v>
      </c>
      <c r="E157" s="37">
        <v>4656.75</v>
      </c>
      <c r="F157" s="37">
        <v>435</v>
      </c>
      <c r="G157" s="99"/>
      <c r="H157" s="99"/>
      <c r="I157" s="99"/>
      <c r="J157" s="34">
        <f>E157-F157+G157+H157+I157</f>
        <v>4221.75</v>
      </c>
      <c r="K157" s="42"/>
    </row>
    <row r="158" spans="1:11" ht="25.5" customHeight="1" thickTop="1">
      <c r="A158" s="125"/>
      <c r="B158" s="121">
        <f>SUM(B151:B157)</f>
        <v>7</v>
      </c>
      <c r="C158" s="126"/>
      <c r="D158" s="121" t="s">
        <v>7</v>
      </c>
      <c r="E158" s="131">
        <f aca="true" t="shared" si="9" ref="E158:J158">SUM(E151:E157)</f>
        <v>31886.4</v>
      </c>
      <c r="F158" s="131">
        <f t="shared" si="9"/>
        <v>1290</v>
      </c>
      <c r="G158" s="131">
        <f t="shared" si="9"/>
        <v>381</v>
      </c>
      <c r="H158" s="131">
        <f t="shared" si="9"/>
        <v>0</v>
      </c>
      <c r="I158" s="131">
        <f t="shared" si="9"/>
        <v>0</v>
      </c>
      <c r="J158" s="131">
        <f t="shared" si="9"/>
        <v>30977.4</v>
      </c>
      <c r="K158" s="133"/>
    </row>
    <row r="159" spans="1:11" ht="15" customHeight="1">
      <c r="A159" s="259" t="s">
        <v>10</v>
      </c>
      <c r="B159" s="259"/>
      <c r="C159" s="259"/>
      <c r="D159" s="259"/>
      <c r="E159" s="259"/>
      <c r="F159" s="259"/>
      <c r="G159" s="259"/>
      <c r="H159" s="259"/>
      <c r="I159" s="259"/>
      <c r="J159" s="259"/>
      <c r="K159" s="259"/>
    </row>
    <row r="160" spans="1:11" ht="15" customHeight="1">
      <c r="A160" s="259" t="s">
        <v>11</v>
      </c>
      <c r="B160" s="259"/>
      <c r="C160" s="259"/>
      <c r="D160" s="259"/>
      <c r="E160" s="259"/>
      <c r="F160" s="259"/>
      <c r="G160" s="259"/>
      <c r="H160" s="259"/>
      <c r="I160" s="259"/>
      <c r="J160" s="259"/>
      <c r="K160" s="259"/>
    </row>
    <row r="161" spans="1:11" ht="15" customHeight="1">
      <c r="A161" s="259" t="str">
        <f>A3</f>
        <v>Nómina que corresponde a la 1ra (primera) quincena del mes de JUlio de 2016.</v>
      </c>
      <c r="B161" s="259"/>
      <c r="C161" s="259"/>
      <c r="D161" s="259"/>
      <c r="E161" s="259"/>
      <c r="F161" s="259"/>
      <c r="G161" s="259"/>
      <c r="H161" s="259"/>
      <c r="I161" s="259"/>
      <c r="J161" s="259"/>
      <c r="K161" s="259"/>
    </row>
    <row r="162" spans="1:11" ht="15" customHeight="1">
      <c r="A162" s="260" t="s">
        <v>463</v>
      </c>
      <c r="B162" s="260"/>
      <c r="C162" s="260"/>
      <c r="D162" s="260"/>
      <c r="E162" s="260"/>
      <c r="F162" s="260"/>
      <c r="G162" s="260"/>
      <c r="H162" s="260"/>
      <c r="I162" s="260"/>
      <c r="J162" s="260"/>
      <c r="K162" s="260"/>
    </row>
    <row r="163" spans="1:11" ht="26.25" customHeight="1">
      <c r="A163" s="49" t="s">
        <v>8</v>
      </c>
      <c r="B163" s="44" t="s">
        <v>36</v>
      </c>
      <c r="C163" s="49" t="s">
        <v>0</v>
      </c>
      <c r="D163" s="49" t="s">
        <v>1</v>
      </c>
      <c r="E163" s="49" t="s">
        <v>2</v>
      </c>
      <c r="F163" s="49" t="s">
        <v>3</v>
      </c>
      <c r="G163" s="49" t="s">
        <v>4</v>
      </c>
      <c r="H163" s="89" t="s">
        <v>108</v>
      </c>
      <c r="I163" s="242" t="s">
        <v>493</v>
      </c>
      <c r="J163" s="49" t="s">
        <v>5</v>
      </c>
      <c r="K163" s="49" t="s">
        <v>6</v>
      </c>
    </row>
    <row r="164" spans="1:11" ht="51" customHeight="1" thickBot="1">
      <c r="A164" s="56" t="s">
        <v>590</v>
      </c>
      <c r="B164" s="56">
        <v>1</v>
      </c>
      <c r="C164" s="74" t="s">
        <v>71</v>
      </c>
      <c r="D164" s="61" t="s">
        <v>55</v>
      </c>
      <c r="E164" s="76">
        <v>7791</v>
      </c>
      <c r="F164" s="76">
        <v>420</v>
      </c>
      <c r="G164" s="76"/>
      <c r="H164" s="76"/>
      <c r="I164" s="76"/>
      <c r="J164" s="76">
        <f>E164-F164+G164</f>
        <v>7371</v>
      </c>
      <c r="K164" s="68"/>
    </row>
    <row r="165" spans="1:11" ht="51" customHeight="1" thickBot="1">
      <c r="A165" s="56" t="s">
        <v>591</v>
      </c>
      <c r="B165" s="5">
        <v>1</v>
      </c>
      <c r="C165" s="161" t="s">
        <v>449</v>
      </c>
      <c r="D165" s="30" t="s">
        <v>357</v>
      </c>
      <c r="E165" s="34">
        <v>3043.95</v>
      </c>
      <c r="F165" s="34"/>
      <c r="G165" s="34">
        <v>56.05</v>
      </c>
      <c r="H165" s="37"/>
      <c r="I165" s="37"/>
      <c r="J165" s="37">
        <f>E165-F165+G165</f>
        <v>3100</v>
      </c>
      <c r="K165" s="42"/>
    </row>
    <row r="166" spans="1:11" ht="51" customHeight="1" thickBot="1">
      <c r="A166" s="56" t="s">
        <v>592</v>
      </c>
      <c r="B166" s="5">
        <v>1</v>
      </c>
      <c r="C166" s="161" t="s">
        <v>314</v>
      </c>
      <c r="D166" s="30" t="s">
        <v>315</v>
      </c>
      <c r="E166" s="160">
        <v>4656.75</v>
      </c>
      <c r="F166" s="160">
        <v>435</v>
      </c>
      <c r="G166" s="160"/>
      <c r="H166" s="160"/>
      <c r="I166" s="160"/>
      <c r="J166" s="160">
        <f>E166-F166+G166</f>
        <v>4221.75</v>
      </c>
      <c r="K166" s="11"/>
    </row>
    <row r="167" spans="1:11" ht="25.5" customHeight="1" thickTop="1">
      <c r="A167" s="125"/>
      <c r="B167" s="121">
        <f>SUM(B164:B166)</f>
        <v>3</v>
      </c>
      <c r="C167" s="126"/>
      <c r="D167" s="121" t="s">
        <v>7</v>
      </c>
      <c r="E167" s="119">
        <f aca="true" t="shared" si="10" ref="E167:J167">SUM(E164:E166)</f>
        <v>15491.7</v>
      </c>
      <c r="F167" s="119">
        <f t="shared" si="10"/>
        <v>855</v>
      </c>
      <c r="G167" s="119">
        <f t="shared" si="10"/>
        <v>56.05</v>
      </c>
      <c r="H167" s="119">
        <f t="shared" si="10"/>
        <v>0</v>
      </c>
      <c r="I167" s="119">
        <f t="shared" si="10"/>
        <v>0</v>
      </c>
      <c r="J167" s="119">
        <f t="shared" si="10"/>
        <v>14692.75</v>
      </c>
      <c r="K167" s="133"/>
    </row>
    <row r="168" spans="1:11" s="10" customFormat="1" ht="15" customHeight="1">
      <c r="A168" s="259" t="s">
        <v>10</v>
      </c>
      <c r="B168" s="259"/>
      <c r="C168" s="259"/>
      <c r="D168" s="259"/>
      <c r="E168" s="259"/>
      <c r="F168" s="259"/>
      <c r="G168" s="259"/>
      <c r="H168" s="259"/>
      <c r="I168" s="259"/>
      <c r="J168" s="259"/>
      <c r="K168" s="259"/>
    </row>
    <row r="169" spans="1:11" s="10" customFormat="1" ht="15" customHeight="1">
      <c r="A169" s="259" t="s">
        <v>11</v>
      </c>
      <c r="B169" s="259"/>
      <c r="C169" s="259"/>
      <c r="D169" s="259"/>
      <c r="E169" s="259"/>
      <c r="F169" s="259"/>
      <c r="G169" s="259"/>
      <c r="H169" s="259"/>
      <c r="I169" s="259"/>
      <c r="J169" s="259"/>
      <c r="K169" s="259"/>
    </row>
    <row r="170" spans="1:11" s="10" customFormat="1" ht="15" customHeight="1">
      <c r="A170" s="259" t="str">
        <f>A3</f>
        <v>Nómina que corresponde a la 1ra (primera) quincena del mes de JUlio de 2016.</v>
      </c>
      <c r="B170" s="259"/>
      <c r="C170" s="259"/>
      <c r="D170" s="259"/>
      <c r="E170" s="259"/>
      <c r="F170" s="259"/>
      <c r="G170" s="259"/>
      <c r="H170" s="259"/>
      <c r="I170" s="259"/>
      <c r="J170" s="259"/>
      <c r="K170" s="259"/>
    </row>
    <row r="171" spans="1:11" s="10" customFormat="1" ht="15" customHeight="1">
      <c r="A171" s="260" t="s">
        <v>464</v>
      </c>
      <c r="B171" s="260"/>
      <c r="C171" s="260"/>
      <c r="D171" s="260"/>
      <c r="E171" s="260"/>
      <c r="F171" s="260"/>
      <c r="G171" s="260"/>
      <c r="H171" s="260"/>
      <c r="I171" s="260"/>
      <c r="J171" s="260"/>
      <c r="K171" s="260"/>
    </row>
    <row r="172" spans="1:11" s="10" customFormat="1" ht="24.75" customHeight="1">
      <c r="A172" s="49" t="s">
        <v>8</v>
      </c>
      <c r="B172" s="44" t="s">
        <v>36</v>
      </c>
      <c r="C172" s="49" t="s">
        <v>0</v>
      </c>
      <c r="D172" s="49" t="s">
        <v>1</v>
      </c>
      <c r="E172" s="49" t="s">
        <v>2</v>
      </c>
      <c r="F172" s="49" t="s">
        <v>3</v>
      </c>
      <c r="G172" s="49" t="s">
        <v>4</v>
      </c>
      <c r="H172" s="89" t="s">
        <v>108</v>
      </c>
      <c r="I172" s="242" t="s">
        <v>493</v>
      </c>
      <c r="J172" s="49" t="s">
        <v>5</v>
      </c>
      <c r="K172" s="49" t="s">
        <v>6</v>
      </c>
    </row>
    <row r="173" spans="1:11" s="10" customFormat="1" ht="51" customHeight="1" thickBot="1">
      <c r="A173" s="77" t="s">
        <v>590</v>
      </c>
      <c r="B173" s="77">
        <v>1</v>
      </c>
      <c r="C173" s="163" t="s">
        <v>303</v>
      </c>
      <c r="D173" s="75" t="s">
        <v>304</v>
      </c>
      <c r="E173" s="57">
        <v>5691</v>
      </c>
      <c r="F173" s="57">
        <v>420</v>
      </c>
      <c r="G173" s="110"/>
      <c r="H173" s="165"/>
      <c r="I173" s="165"/>
      <c r="J173" s="76">
        <f>E173-F173+G173</f>
        <v>5271</v>
      </c>
      <c r="K173" s="164"/>
    </row>
    <row r="174" spans="1:11" s="10" customFormat="1" ht="51" customHeight="1" thickBot="1">
      <c r="A174" s="77" t="s">
        <v>591</v>
      </c>
      <c r="B174" s="13">
        <v>1</v>
      </c>
      <c r="C174" s="88" t="s">
        <v>190</v>
      </c>
      <c r="D174" s="86" t="s">
        <v>191</v>
      </c>
      <c r="E174" s="37">
        <v>3862.95</v>
      </c>
      <c r="F174" s="37"/>
      <c r="G174" s="37">
        <v>90</v>
      </c>
      <c r="H174" s="37"/>
      <c r="I174" s="37"/>
      <c r="J174" s="37">
        <f>E174-F174+G174</f>
        <v>3952.95</v>
      </c>
      <c r="K174" s="104"/>
    </row>
    <row r="175" spans="1:11" ht="25.5" customHeight="1" thickTop="1">
      <c r="A175" s="152"/>
      <c r="B175" s="121">
        <f>SUM(B173:B174)</f>
        <v>2</v>
      </c>
      <c r="C175" s="152"/>
      <c r="D175" s="121" t="s">
        <v>7</v>
      </c>
      <c r="E175" s="131">
        <f>SUM(E173:E174)</f>
        <v>9553.95</v>
      </c>
      <c r="F175" s="131">
        <f>SUM(F173:F174)</f>
        <v>420</v>
      </c>
      <c r="G175" s="131">
        <f>SUM(G173:G174)</f>
        <v>90</v>
      </c>
      <c r="H175" s="131">
        <f>SUM(H173:H174)</f>
        <v>0</v>
      </c>
      <c r="I175" s="131">
        <f>SUM(I173:I174)</f>
        <v>0</v>
      </c>
      <c r="J175" s="131">
        <f>SUM(J173:J174)</f>
        <v>9223.95</v>
      </c>
      <c r="K175" s="127"/>
    </row>
    <row r="176" spans="1:11" ht="15" customHeight="1">
      <c r="A176" s="259" t="s">
        <v>10</v>
      </c>
      <c r="B176" s="259"/>
      <c r="C176" s="259"/>
      <c r="D176" s="259"/>
      <c r="E176" s="259"/>
      <c r="F176" s="259"/>
      <c r="G176" s="259"/>
      <c r="H176" s="259"/>
      <c r="I176" s="259"/>
      <c r="J176" s="259"/>
      <c r="K176" s="259"/>
    </row>
    <row r="177" spans="1:11" ht="15" customHeight="1">
      <c r="A177" s="259" t="s">
        <v>11</v>
      </c>
      <c r="B177" s="259"/>
      <c r="C177" s="259"/>
      <c r="D177" s="259"/>
      <c r="E177" s="259"/>
      <c r="F177" s="259"/>
      <c r="G177" s="259"/>
      <c r="H177" s="259"/>
      <c r="I177" s="259"/>
      <c r="J177" s="259"/>
      <c r="K177" s="259"/>
    </row>
    <row r="178" spans="1:11" ht="15" customHeight="1">
      <c r="A178" s="259" t="str">
        <f>A3</f>
        <v>Nómina que corresponde a la 1ra (primera) quincena del mes de JUlio de 2016.</v>
      </c>
      <c r="B178" s="259"/>
      <c r="C178" s="259"/>
      <c r="D178" s="259"/>
      <c r="E178" s="259"/>
      <c r="F178" s="259"/>
      <c r="G178" s="259"/>
      <c r="H178" s="259"/>
      <c r="I178" s="259"/>
      <c r="J178" s="259"/>
      <c r="K178" s="259"/>
    </row>
    <row r="179" spans="1:11" ht="15" customHeight="1">
      <c r="A179" s="260" t="s">
        <v>465</v>
      </c>
      <c r="B179" s="260"/>
      <c r="C179" s="260"/>
      <c r="D179" s="260"/>
      <c r="E179" s="260"/>
      <c r="F179" s="260"/>
      <c r="G179" s="260"/>
      <c r="H179" s="260"/>
      <c r="I179" s="260"/>
      <c r="J179" s="260"/>
      <c r="K179" s="260"/>
    </row>
    <row r="180" spans="1:11" ht="24.75" customHeight="1">
      <c r="A180" s="49" t="s">
        <v>8</v>
      </c>
      <c r="B180" s="44" t="s">
        <v>36</v>
      </c>
      <c r="C180" s="49" t="s">
        <v>0</v>
      </c>
      <c r="D180" s="49" t="s">
        <v>1</v>
      </c>
      <c r="E180" s="49" t="s">
        <v>2</v>
      </c>
      <c r="F180" s="49" t="s">
        <v>3</v>
      </c>
      <c r="G180" s="49" t="s">
        <v>4</v>
      </c>
      <c r="H180" s="89" t="s">
        <v>108</v>
      </c>
      <c r="I180" s="242" t="s">
        <v>493</v>
      </c>
      <c r="J180" s="49" t="s">
        <v>5</v>
      </c>
      <c r="K180" s="49" t="s">
        <v>6</v>
      </c>
    </row>
    <row r="181" spans="1:11" ht="51" customHeight="1" thickBot="1">
      <c r="A181" s="56" t="s">
        <v>593</v>
      </c>
      <c r="B181" s="56">
        <v>1</v>
      </c>
      <c r="C181" s="73" t="s">
        <v>72</v>
      </c>
      <c r="D181" s="61" t="s">
        <v>55</v>
      </c>
      <c r="E181" s="76">
        <v>7791</v>
      </c>
      <c r="F181" s="76">
        <v>420</v>
      </c>
      <c r="G181" s="76"/>
      <c r="H181" s="76"/>
      <c r="I181" s="76"/>
      <c r="J181" s="76">
        <f>E181-F181+G181</f>
        <v>7371</v>
      </c>
      <c r="K181" s="68"/>
    </row>
    <row r="182" spans="1:11" s="10" customFormat="1" ht="51" customHeight="1" thickBot="1">
      <c r="A182" s="13" t="s">
        <v>594</v>
      </c>
      <c r="B182" s="13">
        <v>1</v>
      </c>
      <c r="C182" s="199" t="s">
        <v>358</v>
      </c>
      <c r="D182" s="86" t="s">
        <v>357</v>
      </c>
      <c r="E182" s="37">
        <v>2778.3</v>
      </c>
      <c r="F182" s="37"/>
      <c r="G182" s="37">
        <v>154</v>
      </c>
      <c r="H182" s="37"/>
      <c r="I182" s="37"/>
      <c r="J182" s="37">
        <f>E182-F182+G182</f>
        <v>2932.3</v>
      </c>
      <c r="K182" s="42"/>
    </row>
    <row r="183" spans="1:11" ht="25.5" customHeight="1" thickTop="1">
      <c r="A183" s="125"/>
      <c r="B183" s="121">
        <f>SUM(B181:B182)</f>
        <v>2</v>
      </c>
      <c r="C183" s="126"/>
      <c r="D183" s="121" t="s">
        <v>7</v>
      </c>
      <c r="E183" s="131">
        <f>SUM(E181:E182)</f>
        <v>10569.3</v>
      </c>
      <c r="F183" s="131">
        <f>SUM(F181:F182)</f>
        <v>420</v>
      </c>
      <c r="G183" s="131">
        <f>SUM(G181:G182)</f>
        <v>154</v>
      </c>
      <c r="H183" s="131">
        <f>SUM(H181:H182)</f>
        <v>0</v>
      </c>
      <c r="I183" s="131">
        <f>SUM(I181:I182)</f>
        <v>0</v>
      </c>
      <c r="J183" s="131">
        <f>SUM(J181:J182)</f>
        <v>10303.3</v>
      </c>
      <c r="K183" s="133"/>
    </row>
    <row r="184" spans="1:11" ht="15" customHeight="1">
      <c r="A184" s="259" t="s">
        <v>10</v>
      </c>
      <c r="B184" s="259"/>
      <c r="C184" s="259"/>
      <c r="D184" s="259"/>
      <c r="E184" s="259"/>
      <c r="F184" s="259"/>
      <c r="G184" s="259"/>
      <c r="H184" s="259"/>
      <c r="I184" s="259"/>
      <c r="J184" s="259"/>
      <c r="K184" s="259"/>
    </row>
    <row r="185" spans="1:11" ht="15" customHeight="1">
      <c r="A185" s="259" t="s">
        <v>11</v>
      </c>
      <c r="B185" s="259"/>
      <c r="C185" s="259"/>
      <c r="D185" s="259"/>
      <c r="E185" s="259"/>
      <c r="F185" s="259"/>
      <c r="G185" s="259"/>
      <c r="H185" s="259"/>
      <c r="I185" s="259"/>
      <c r="J185" s="259"/>
      <c r="K185" s="259"/>
    </row>
    <row r="186" spans="1:11" ht="15" customHeight="1">
      <c r="A186" s="259" t="str">
        <f>A3</f>
        <v>Nómina que corresponde a la 1ra (primera) quincena del mes de JUlio de 2016.</v>
      </c>
      <c r="B186" s="259"/>
      <c r="C186" s="259"/>
      <c r="D186" s="259"/>
      <c r="E186" s="259"/>
      <c r="F186" s="259"/>
      <c r="G186" s="259"/>
      <c r="H186" s="259"/>
      <c r="I186" s="259"/>
      <c r="J186" s="259"/>
      <c r="K186" s="259"/>
    </row>
    <row r="187" spans="1:11" ht="15" customHeight="1">
      <c r="A187" s="260" t="s">
        <v>466</v>
      </c>
      <c r="B187" s="260"/>
      <c r="C187" s="260"/>
      <c r="D187" s="260"/>
      <c r="E187" s="260"/>
      <c r="F187" s="260"/>
      <c r="G187" s="260"/>
      <c r="H187" s="260"/>
      <c r="I187" s="260"/>
      <c r="J187" s="260"/>
      <c r="K187" s="260"/>
    </row>
    <row r="188" spans="1:11" ht="24.75" customHeight="1">
      <c r="A188" s="49" t="s">
        <v>8</v>
      </c>
      <c r="B188" s="44" t="s">
        <v>36</v>
      </c>
      <c r="C188" s="49" t="s">
        <v>0</v>
      </c>
      <c r="D188" s="49" t="s">
        <v>1</v>
      </c>
      <c r="E188" s="49" t="s">
        <v>2</v>
      </c>
      <c r="F188" s="49" t="s">
        <v>3</v>
      </c>
      <c r="G188" s="49" t="s">
        <v>4</v>
      </c>
      <c r="H188" s="89" t="s">
        <v>108</v>
      </c>
      <c r="I188" s="242" t="s">
        <v>493</v>
      </c>
      <c r="J188" s="49" t="s">
        <v>5</v>
      </c>
      <c r="K188" s="49" t="s">
        <v>6</v>
      </c>
    </row>
    <row r="189" spans="1:11" ht="36" customHeight="1" thickBot="1">
      <c r="A189" s="77" t="s">
        <v>595</v>
      </c>
      <c r="B189" s="77">
        <v>1</v>
      </c>
      <c r="C189" s="69" t="s">
        <v>74</v>
      </c>
      <c r="D189" s="75" t="s">
        <v>55</v>
      </c>
      <c r="E189" s="76">
        <v>7791</v>
      </c>
      <c r="F189" s="76">
        <v>420</v>
      </c>
      <c r="G189" s="76"/>
      <c r="H189" s="76"/>
      <c r="I189" s="76"/>
      <c r="J189" s="76">
        <f>E189-F189+G189</f>
        <v>7371</v>
      </c>
      <c r="K189" s="68"/>
    </row>
    <row r="190" spans="1:11" ht="36" customHeight="1" thickBot="1">
      <c r="A190" s="77" t="s">
        <v>596</v>
      </c>
      <c r="B190" s="5">
        <v>1</v>
      </c>
      <c r="C190" s="28" t="s">
        <v>79</v>
      </c>
      <c r="D190" s="30" t="s">
        <v>21</v>
      </c>
      <c r="E190" s="37">
        <v>5401.2</v>
      </c>
      <c r="F190" s="79">
        <v>350</v>
      </c>
      <c r="G190" s="79"/>
      <c r="H190" s="79"/>
      <c r="I190" s="79"/>
      <c r="J190" s="37">
        <f>E190-F190+G190</f>
        <v>5051.2</v>
      </c>
      <c r="K190" s="42"/>
    </row>
    <row r="191" spans="1:11" ht="36" customHeight="1" thickBot="1">
      <c r="A191" s="77" t="s">
        <v>597</v>
      </c>
      <c r="B191" s="5">
        <v>1</v>
      </c>
      <c r="C191" s="28" t="s">
        <v>80</v>
      </c>
      <c r="D191" s="30" t="s">
        <v>21</v>
      </c>
      <c r="E191" s="37">
        <v>3915.45</v>
      </c>
      <c r="F191" s="79"/>
      <c r="G191" s="79">
        <v>90</v>
      </c>
      <c r="H191" s="79"/>
      <c r="I191" s="79"/>
      <c r="J191" s="37">
        <f>E191-F191+G191</f>
        <v>4005.45</v>
      </c>
      <c r="K191" s="42"/>
    </row>
    <row r="192" spans="1:11" ht="36" customHeight="1" thickBot="1">
      <c r="A192" s="77" t="s">
        <v>598</v>
      </c>
      <c r="B192" s="5">
        <v>1</v>
      </c>
      <c r="C192" s="28" t="s">
        <v>75</v>
      </c>
      <c r="D192" s="33" t="s">
        <v>76</v>
      </c>
      <c r="E192" s="37">
        <v>7988.4</v>
      </c>
      <c r="F192" s="78">
        <v>420</v>
      </c>
      <c r="G192" s="78">
        <v>0</v>
      </c>
      <c r="H192" s="78"/>
      <c r="I192" s="78"/>
      <c r="J192" s="37">
        <f>E192-F192+G192</f>
        <v>7568.4</v>
      </c>
      <c r="K192" s="42"/>
    </row>
    <row r="193" spans="1:11" ht="36" customHeight="1" thickBot="1">
      <c r="A193" s="77" t="s">
        <v>599</v>
      </c>
      <c r="B193" s="5">
        <v>1</v>
      </c>
      <c r="C193" s="28" t="s">
        <v>77</v>
      </c>
      <c r="D193" s="33" t="s">
        <v>76</v>
      </c>
      <c r="E193" s="37">
        <v>7084.35</v>
      </c>
      <c r="F193" s="78">
        <v>420</v>
      </c>
      <c r="G193" s="78"/>
      <c r="H193" s="78"/>
      <c r="I193" s="78"/>
      <c r="J193" s="37">
        <f>E193-F193+G193</f>
        <v>6664.35</v>
      </c>
      <c r="K193" s="42"/>
    </row>
    <row r="194" spans="1:11" ht="25.5" customHeight="1" thickTop="1">
      <c r="A194" s="115"/>
      <c r="B194" s="115"/>
      <c r="C194" s="116"/>
      <c r="D194" s="130" t="s">
        <v>277</v>
      </c>
      <c r="E194" s="131">
        <f>SUM(E189:E193)</f>
        <v>32180.4</v>
      </c>
      <c r="F194" s="131">
        <f>SUM(F189:F193)</f>
        <v>1610</v>
      </c>
      <c r="G194" s="131">
        <f>SUM(G189:G193)</f>
        <v>90</v>
      </c>
      <c r="H194" s="131">
        <f>SUM(H189:H193)</f>
        <v>0</v>
      </c>
      <c r="I194" s="131">
        <f>SUM(I189:I193)</f>
        <v>0</v>
      </c>
      <c r="J194" s="131">
        <f>SUM(J189:J193)</f>
        <v>30660.4</v>
      </c>
      <c r="K194" s="133"/>
    </row>
    <row r="195" spans="1:11" ht="15" customHeight="1">
      <c r="A195" s="261" t="s">
        <v>286</v>
      </c>
      <c r="B195" s="261"/>
      <c r="C195" s="261"/>
      <c r="D195" s="261"/>
      <c r="E195" s="261"/>
      <c r="F195" s="261"/>
      <c r="G195" s="261"/>
      <c r="H195" s="261"/>
      <c r="I195" s="261"/>
      <c r="J195" s="261"/>
      <c r="K195" s="261"/>
    </row>
    <row r="196" spans="1:11" ht="24.75" customHeight="1">
      <c r="A196" s="49" t="s">
        <v>8</v>
      </c>
      <c r="B196" s="44" t="s">
        <v>36</v>
      </c>
      <c r="C196" s="49" t="s">
        <v>0</v>
      </c>
      <c r="D196" s="49" t="s">
        <v>1</v>
      </c>
      <c r="E196" s="49" t="s">
        <v>2</v>
      </c>
      <c r="F196" s="49" t="s">
        <v>3</v>
      </c>
      <c r="G196" s="49" t="s">
        <v>4</v>
      </c>
      <c r="H196" s="89" t="s">
        <v>108</v>
      </c>
      <c r="I196" s="242" t="s">
        <v>493</v>
      </c>
      <c r="J196" s="49" t="s">
        <v>5</v>
      </c>
      <c r="K196" s="49" t="s">
        <v>6</v>
      </c>
    </row>
    <row r="197" spans="1:11" ht="36" customHeight="1" thickBot="1">
      <c r="A197" s="5" t="s">
        <v>600</v>
      </c>
      <c r="B197" s="5">
        <v>1</v>
      </c>
      <c r="C197" s="28" t="s">
        <v>307</v>
      </c>
      <c r="D197" s="172" t="s">
        <v>308</v>
      </c>
      <c r="E197" s="34">
        <v>6367.2</v>
      </c>
      <c r="F197" s="34">
        <v>350</v>
      </c>
      <c r="J197" s="37">
        <f>E197-F197+G197+H197+I197</f>
        <v>6017.2</v>
      </c>
      <c r="K197" s="104"/>
    </row>
    <row r="198" spans="1:11" ht="36" customHeight="1" thickBot="1">
      <c r="A198" s="5" t="s">
        <v>601</v>
      </c>
      <c r="B198" s="5">
        <v>1</v>
      </c>
      <c r="C198" s="28" t="s">
        <v>178</v>
      </c>
      <c r="D198" s="38" t="s">
        <v>115</v>
      </c>
      <c r="E198" s="37">
        <v>4918.2</v>
      </c>
      <c r="F198" s="37">
        <v>175</v>
      </c>
      <c r="G198" s="37"/>
      <c r="H198" s="37"/>
      <c r="I198" s="37"/>
      <c r="J198" s="37">
        <f aca="true" t="shared" si="11" ref="J198:J203">E198-F198+G198+H198+I198</f>
        <v>4743.2</v>
      </c>
      <c r="K198" s="105"/>
    </row>
    <row r="199" spans="1:11" ht="36" customHeight="1" thickBot="1">
      <c r="A199" s="5" t="s">
        <v>602</v>
      </c>
      <c r="B199" s="13">
        <v>1</v>
      </c>
      <c r="C199" s="84" t="s">
        <v>169</v>
      </c>
      <c r="D199" s="38" t="s">
        <v>115</v>
      </c>
      <c r="E199" s="41">
        <v>4672.5</v>
      </c>
      <c r="F199" s="41">
        <v>175</v>
      </c>
      <c r="G199" s="41"/>
      <c r="H199" s="41"/>
      <c r="I199" s="41"/>
      <c r="J199" s="37">
        <f t="shared" si="11"/>
        <v>4497.5</v>
      </c>
      <c r="K199" s="17"/>
    </row>
    <row r="200" spans="1:11" ht="36" customHeight="1" thickBot="1">
      <c r="A200" s="5" t="s">
        <v>603</v>
      </c>
      <c r="B200" s="5">
        <v>1</v>
      </c>
      <c r="C200" s="28" t="s">
        <v>180</v>
      </c>
      <c r="D200" s="38" t="s">
        <v>115</v>
      </c>
      <c r="E200" s="37">
        <v>5105.1</v>
      </c>
      <c r="F200" s="37">
        <v>210</v>
      </c>
      <c r="G200" s="37"/>
      <c r="H200" s="37"/>
      <c r="I200" s="37"/>
      <c r="J200" s="37">
        <f t="shared" si="11"/>
        <v>4895.1</v>
      </c>
      <c r="K200" s="105"/>
    </row>
    <row r="201" spans="1:11" ht="36" customHeight="1" thickBot="1">
      <c r="A201" s="5" t="s">
        <v>604</v>
      </c>
      <c r="B201" s="5">
        <v>1</v>
      </c>
      <c r="C201" s="28" t="s">
        <v>182</v>
      </c>
      <c r="D201" s="38" t="s">
        <v>177</v>
      </c>
      <c r="E201" s="37">
        <v>5600.7</v>
      </c>
      <c r="F201" s="37">
        <v>210</v>
      </c>
      <c r="G201" s="37"/>
      <c r="H201" s="37"/>
      <c r="I201" s="37"/>
      <c r="J201" s="37">
        <f t="shared" si="11"/>
        <v>5390.7</v>
      </c>
      <c r="K201" s="105"/>
    </row>
    <row r="202" spans="1:11" ht="36" customHeight="1" thickBot="1">
      <c r="A202" s="5" t="s">
        <v>605</v>
      </c>
      <c r="B202" s="5">
        <v>1</v>
      </c>
      <c r="C202" s="28" t="s">
        <v>183</v>
      </c>
      <c r="D202" s="38" t="s">
        <v>177</v>
      </c>
      <c r="E202" s="37">
        <v>5600.7</v>
      </c>
      <c r="F202" s="37">
        <v>210</v>
      </c>
      <c r="G202" s="37"/>
      <c r="H202" s="37"/>
      <c r="I202" s="37"/>
      <c r="J202" s="37">
        <f t="shared" si="11"/>
        <v>5390.7</v>
      </c>
      <c r="K202" s="105"/>
    </row>
    <row r="203" spans="1:11" ht="36" customHeight="1" thickBot="1">
      <c r="A203" s="5" t="s">
        <v>606</v>
      </c>
      <c r="B203" s="5">
        <v>1</v>
      </c>
      <c r="C203" s="28" t="s">
        <v>184</v>
      </c>
      <c r="D203" s="38" t="s">
        <v>177</v>
      </c>
      <c r="E203" s="37">
        <v>4993.8</v>
      </c>
      <c r="F203" s="37">
        <v>175</v>
      </c>
      <c r="G203" s="37"/>
      <c r="H203" s="37"/>
      <c r="I203" s="37"/>
      <c r="J203" s="37">
        <f t="shared" si="11"/>
        <v>4818.8</v>
      </c>
      <c r="K203" s="105"/>
    </row>
    <row r="204" spans="1:11" ht="29.25" customHeight="1" thickBot="1" thickTop="1">
      <c r="A204" s="115"/>
      <c r="B204" s="115"/>
      <c r="C204" s="116"/>
      <c r="D204" s="130" t="s">
        <v>277</v>
      </c>
      <c r="E204" s="136">
        <f>SUM(E197:E203)</f>
        <v>37258.200000000004</v>
      </c>
      <c r="F204" s="136">
        <f>SUM(F197:F203)</f>
        <v>1505</v>
      </c>
      <c r="G204" s="136">
        <f>SUM(G197:G203)</f>
        <v>0</v>
      </c>
      <c r="H204" s="136">
        <f>SUM(H197:H203)</f>
        <v>0</v>
      </c>
      <c r="I204" s="136">
        <f>SUM(I197:I203)</f>
        <v>0</v>
      </c>
      <c r="J204" s="136">
        <f>SUM(J197:J203)</f>
        <v>35753.200000000004</v>
      </c>
      <c r="K204" s="137"/>
    </row>
    <row r="205" spans="1:11" ht="25.5" customHeight="1" thickTop="1">
      <c r="A205" s="138"/>
      <c r="B205" s="117">
        <f>SUM(B189:B203)</f>
        <v>12</v>
      </c>
      <c r="C205" s="140"/>
      <c r="D205" s="121" t="s">
        <v>7</v>
      </c>
      <c r="E205" s="129">
        <f>SUM(E194+E204)</f>
        <v>69438.6</v>
      </c>
      <c r="F205" s="129">
        <f>SUM(F194+F204)</f>
        <v>3115</v>
      </c>
      <c r="G205" s="129">
        <f>SUM(G194+G204)</f>
        <v>90</v>
      </c>
      <c r="H205" s="129">
        <f>SUM(H194+H204)</f>
        <v>0</v>
      </c>
      <c r="I205" s="129">
        <f>SUM(I194+I204)</f>
        <v>0</v>
      </c>
      <c r="J205" s="129">
        <f>SUM(J194+J204)</f>
        <v>66413.6</v>
      </c>
      <c r="K205" s="133"/>
    </row>
    <row r="206" spans="1:11" ht="15" customHeight="1">
      <c r="A206" s="259" t="s">
        <v>10</v>
      </c>
      <c r="B206" s="259"/>
      <c r="C206" s="259"/>
      <c r="D206" s="259"/>
      <c r="E206" s="259"/>
      <c r="F206" s="259"/>
      <c r="G206" s="259"/>
      <c r="H206" s="259"/>
      <c r="I206" s="259"/>
      <c r="J206" s="259"/>
      <c r="K206" s="259"/>
    </row>
    <row r="207" spans="1:11" ht="15" customHeight="1">
      <c r="A207" s="259" t="s">
        <v>11</v>
      </c>
      <c r="B207" s="259"/>
      <c r="C207" s="259"/>
      <c r="D207" s="259"/>
      <c r="E207" s="259"/>
      <c r="F207" s="259"/>
      <c r="G207" s="259"/>
      <c r="H207" s="259"/>
      <c r="I207" s="259"/>
      <c r="J207" s="259"/>
      <c r="K207" s="259"/>
    </row>
    <row r="208" spans="1:11" ht="15" customHeight="1">
      <c r="A208" s="259" t="str">
        <f>A3</f>
        <v>Nómina que corresponde a la 1ra (primera) quincena del mes de JUlio de 2016.</v>
      </c>
      <c r="B208" s="259"/>
      <c r="C208" s="259"/>
      <c r="D208" s="259"/>
      <c r="E208" s="259"/>
      <c r="F208" s="259"/>
      <c r="G208" s="259"/>
      <c r="H208" s="259"/>
      <c r="I208" s="259"/>
      <c r="J208" s="259"/>
      <c r="K208" s="259"/>
    </row>
    <row r="209" spans="1:11" ht="15" customHeight="1">
      <c r="A209" s="260" t="s">
        <v>467</v>
      </c>
      <c r="B209" s="260"/>
      <c r="C209" s="260"/>
      <c r="D209" s="260"/>
      <c r="E209" s="260"/>
      <c r="F209" s="260"/>
      <c r="G209" s="260"/>
      <c r="H209" s="260"/>
      <c r="I209" s="260"/>
      <c r="J209" s="260"/>
      <c r="K209" s="260"/>
    </row>
    <row r="210" spans="1:11" ht="24.75" customHeight="1">
      <c r="A210" s="174" t="s">
        <v>8</v>
      </c>
      <c r="B210" s="173" t="s">
        <v>36</v>
      </c>
      <c r="C210" s="174" t="s">
        <v>0</v>
      </c>
      <c r="D210" s="174" t="s">
        <v>1</v>
      </c>
      <c r="E210" s="174" t="s">
        <v>2</v>
      </c>
      <c r="F210" s="174" t="s">
        <v>3</v>
      </c>
      <c r="G210" s="174" t="s">
        <v>4</v>
      </c>
      <c r="H210" s="89" t="s">
        <v>108</v>
      </c>
      <c r="I210" s="242" t="s">
        <v>493</v>
      </c>
      <c r="J210" s="174" t="s">
        <v>5</v>
      </c>
      <c r="K210" s="174" t="s">
        <v>6</v>
      </c>
    </row>
    <row r="211" spans="1:11" s="176" customFormat="1" ht="25.5" customHeight="1" thickBot="1">
      <c r="A211" s="56" t="s">
        <v>607</v>
      </c>
      <c r="B211" s="56">
        <v>1</v>
      </c>
      <c r="C211" s="60" t="s">
        <v>299</v>
      </c>
      <c r="D211" s="80" t="s">
        <v>55</v>
      </c>
      <c r="E211" s="76">
        <v>7791</v>
      </c>
      <c r="F211" s="76">
        <v>420</v>
      </c>
      <c r="G211" s="175"/>
      <c r="H211" s="175"/>
      <c r="I211" s="175"/>
      <c r="J211" s="76">
        <f>E211-F211+G211</f>
        <v>7371</v>
      </c>
      <c r="K211" s="68"/>
    </row>
    <row r="212" spans="1:11" ht="39" customHeight="1" thickBot="1">
      <c r="A212" s="56" t="s">
        <v>608</v>
      </c>
      <c r="B212" s="5">
        <v>1</v>
      </c>
      <c r="C212" s="28" t="s">
        <v>336</v>
      </c>
      <c r="D212" s="30" t="s">
        <v>21</v>
      </c>
      <c r="E212" s="37">
        <v>3043.95</v>
      </c>
      <c r="F212" s="37"/>
      <c r="G212" s="37">
        <v>111</v>
      </c>
      <c r="H212" s="51"/>
      <c r="I212" s="51"/>
      <c r="J212" s="37">
        <f>E212-F212+G212</f>
        <v>3154.95</v>
      </c>
      <c r="K212" s="42"/>
    </row>
    <row r="213" spans="1:11" ht="36" customHeight="1" thickBot="1">
      <c r="A213" s="56" t="s">
        <v>609</v>
      </c>
      <c r="B213" s="5">
        <v>1</v>
      </c>
      <c r="C213" s="28" t="s">
        <v>78</v>
      </c>
      <c r="D213" s="33" t="s">
        <v>76</v>
      </c>
      <c r="E213" s="37">
        <v>5125.36</v>
      </c>
      <c r="F213" s="78">
        <v>125.36</v>
      </c>
      <c r="G213" s="78"/>
      <c r="H213" s="78"/>
      <c r="I213" s="78"/>
      <c r="J213" s="37">
        <f>E213-F213+G213</f>
        <v>5000</v>
      </c>
      <c r="K213" s="42"/>
    </row>
    <row r="214" spans="1:11" ht="36" customHeight="1" thickBot="1">
      <c r="A214" s="56" t="s">
        <v>610</v>
      </c>
      <c r="B214" s="5">
        <v>1</v>
      </c>
      <c r="C214" s="28" t="s">
        <v>83</v>
      </c>
      <c r="D214" s="33" t="s">
        <v>76</v>
      </c>
      <c r="E214" s="34">
        <v>5691</v>
      </c>
      <c r="F214" s="34">
        <v>420</v>
      </c>
      <c r="G214" s="78"/>
      <c r="H214" s="78"/>
      <c r="I214" s="78"/>
      <c r="J214" s="37">
        <f>E214-F214+G214</f>
        <v>5271</v>
      </c>
      <c r="K214" s="42"/>
    </row>
    <row r="215" spans="1:11" s="181" customFormat="1" ht="25.5" customHeight="1" thickTop="1">
      <c r="A215" s="177"/>
      <c r="B215" s="182">
        <f>SUM(B211:B214)</f>
        <v>4</v>
      </c>
      <c r="C215" s="178"/>
      <c r="D215" s="179" t="s">
        <v>277</v>
      </c>
      <c r="E215" s="203">
        <f>SUM(E211:E214)</f>
        <v>21651.31</v>
      </c>
      <c r="F215" s="203">
        <f>SUM(F211:F214)</f>
        <v>965.36</v>
      </c>
      <c r="G215" s="203">
        <f>SUM(G211:G214)</f>
        <v>111</v>
      </c>
      <c r="H215" s="203">
        <f>SUM(H211:H214)</f>
        <v>0</v>
      </c>
      <c r="I215" s="203">
        <f>SUM(I211:I214)</f>
        <v>0</v>
      </c>
      <c r="J215" s="203">
        <f>SUM(J211:J214)</f>
        <v>20796.95</v>
      </c>
      <c r="K215" s="180"/>
    </row>
    <row r="216" spans="1:11" ht="15" customHeight="1">
      <c r="A216" s="259" t="s">
        <v>10</v>
      </c>
      <c r="B216" s="259"/>
      <c r="C216" s="259"/>
      <c r="D216" s="259"/>
      <c r="E216" s="259"/>
      <c r="F216" s="259"/>
      <c r="G216" s="259"/>
      <c r="H216" s="259"/>
      <c r="I216" s="259"/>
      <c r="J216" s="259"/>
      <c r="K216" s="259"/>
    </row>
    <row r="217" spans="1:11" ht="15" customHeight="1">
      <c r="A217" s="259" t="s">
        <v>11</v>
      </c>
      <c r="B217" s="259"/>
      <c r="C217" s="259"/>
      <c r="D217" s="259"/>
      <c r="E217" s="259"/>
      <c r="F217" s="259"/>
      <c r="G217" s="259"/>
      <c r="H217" s="259"/>
      <c r="I217" s="259"/>
      <c r="J217" s="259"/>
      <c r="K217" s="259"/>
    </row>
    <row r="218" spans="1:11" ht="15" customHeight="1">
      <c r="A218" s="259" t="str">
        <f>A3</f>
        <v>Nómina que corresponde a la 1ra (primera) quincena del mes de JUlio de 2016.</v>
      </c>
      <c r="B218" s="259"/>
      <c r="C218" s="259"/>
      <c r="D218" s="259"/>
      <c r="E218" s="259"/>
      <c r="F218" s="259"/>
      <c r="G218" s="259"/>
      <c r="H218" s="259"/>
      <c r="I218" s="259"/>
      <c r="J218" s="259"/>
      <c r="K218" s="259"/>
    </row>
    <row r="219" spans="1:11" ht="15" customHeight="1">
      <c r="A219" s="260" t="s">
        <v>468</v>
      </c>
      <c r="B219" s="260"/>
      <c r="C219" s="260"/>
      <c r="D219" s="260"/>
      <c r="E219" s="260"/>
      <c r="F219" s="260"/>
      <c r="G219" s="260"/>
      <c r="H219" s="260"/>
      <c r="I219" s="260"/>
      <c r="J219" s="260"/>
      <c r="K219" s="260"/>
    </row>
    <row r="220" spans="1:11" ht="24.75" customHeight="1">
      <c r="A220" s="49" t="s">
        <v>8</v>
      </c>
      <c r="B220" s="44" t="s">
        <v>36</v>
      </c>
      <c r="C220" s="49" t="s">
        <v>0</v>
      </c>
      <c r="D220" s="49" t="s">
        <v>1</v>
      </c>
      <c r="E220" s="49" t="s">
        <v>2</v>
      </c>
      <c r="F220" s="49" t="s">
        <v>3</v>
      </c>
      <c r="G220" s="49" t="s">
        <v>4</v>
      </c>
      <c r="H220" s="89" t="s">
        <v>108</v>
      </c>
      <c r="I220" s="242" t="s">
        <v>493</v>
      </c>
      <c r="J220" s="49" t="s">
        <v>5</v>
      </c>
      <c r="K220" s="49" t="s">
        <v>6</v>
      </c>
    </row>
    <row r="221" spans="1:11" ht="51" customHeight="1" thickBot="1">
      <c r="A221" s="56" t="s">
        <v>611</v>
      </c>
      <c r="B221" s="56">
        <v>1</v>
      </c>
      <c r="C221" s="73" t="s">
        <v>86</v>
      </c>
      <c r="D221" s="75" t="s">
        <v>55</v>
      </c>
      <c r="E221" s="76">
        <v>7791</v>
      </c>
      <c r="F221" s="76">
        <v>420</v>
      </c>
      <c r="G221" s="76"/>
      <c r="H221" s="76"/>
      <c r="I221" s="76"/>
      <c r="J221" s="76">
        <f>E221-F221+G221</f>
        <v>7371</v>
      </c>
      <c r="K221" s="68"/>
    </row>
    <row r="222" spans="1:11" ht="51" customHeight="1" thickBot="1">
      <c r="A222" s="5" t="s">
        <v>612</v>
      </c>
      <c r="B222" s="5">
        <v>1</v>
      </c>
      <c r="C222" s="50" t="s">
        <v>88</v>
      </c>
      <c r="D222" s="30" t="s">
        <v>25</v>
      </c>
      <c r="E222" s="35">
        <v>3099.6</v>
      </c>
      <c r="F222" s="35"/>
      <c r="G222" s="35">
        <v>111</v>
      </c>
      <c r="H222" s="35"/>
      <c r="I222" s="160"/>
      <c r="J222" s="35">
        <f>E222-F222+G222</f>
        <v>3210.6</v>
      </c>
      <c r="K222" s="42"/>
    </row>
    <row r="223" spans="1:11" ht="25.5" customHeight="1" thickTop="1">
      <c r="A223" s="125"/>
      <c r="B223" s="121">
        <f>SUM(B221:B222)</f>
        <v>2</v>
      </c>
      <c r="C223" s="126"/>
      <c r="D223" s="121" t="s">
        <v>7</v>
      </c>
      <c r="E223" s="119">
        <f aca="true" t="shared" si="12" ref="E223:J223">SUM(E221:E222)</f>
        <v>10890.6</v>
      </c>
      <c r="F223" s="119">
        <f t="shared" si="12"/>
        <v>420</v>
      </c>
      <c r="G223" s="119">
        <f t="shared" si="12"/>
        <v>111</v>
      </c>
      <c r="H223" s="119">
        <f t="shared" si="12"/>
        <v>0</v>
      </c>
      <c r="I223" s="119">
        <f t="shared" si="12"/>
        <v>0</v>
      </c>
      <c r="J223" s="119">
        <f t="shared" si="12"/>
        <v>10581.6</v>
      </c>
      <c r="K223" s="133"/>
    </row>
    <row r="224" spans="1:11" ht="15" customHeight="1">
      <c r="A224" s="259" t="s">
        <v>10</v>
      </c>
      <c r="B224" s="259"/>
      <c r="C224" s="259"/>
      <c r="D224" s="259"/>
      <c r="E224" s="259"/>
      <c r="F224" s="259"/>
      <c r="G224" s="259"/>
      <c r="H224" s="259"/>
      <c r="I224" s="259"/>
      <c r="J224" s="259"/>
      <c r="K224" s="259"/>
    </row>
    <row r="225" spans="1:11" ht="15" customHeight="1">
      <c r="A225" s="259" t="s">
        <v>11</v>
      </c>
      <c r="B225" s="259"/>
      <c r="C225" s="259"/>
      <c r="D225" s="259"/>
      <c r="E225" s="259"/>
      <c r="F225" s="259"/>
      <c r="G225" s="259"/>
      <c r="H225" s="259"/>
      <c r="I225" s="259"/>
      <c r="J225" s="259"/>
      <c r="K225" s="259"/>
    </row>
    <row r="226" spans="1:11" ht="15" customHeight="1">
      <c r="A226" s="259" t="str">
        <f>A3</f>
        <v>Nómina que corresponde a la 1ra (primera) quincena del mes de JUlio de 2016.</v>
      </c>
      <c r="B226" s="259"/>
      <c r="C226" s="259"/>
      <c r="D226" s="259"/>
      <c r="E226" s="259"/>
      <c r="F226" s="259"/>
      <c r="G226" s="259"/>
      <c r="H226" s="259"/>
      <c r="I226" s="259"/>
      <c r="J226" s="259"/>
      <c r="K226" s="259"/>
    </row>
    <row r="227" spans="1:11" ht="15" customHeight="1">
      <c r="A227" s="260" t="s">
        <v>469</v>
      </c>
      <c r="B227" s="260"/>
      <c r="C227" s="260"/>
      <c r="D227" s="260"/>
      <c r="E227" s="260"/>
      <c r="F227" s="260"/>
      <c r="G227" s="260"/>
      <c r="H227" s="260"/>
      <c r="I227" s="260"/>
      <c r="J227" s="260"/>
      <c r="K227" s="260"/>
    </row>
    <row r="228" spans="1:11" ht="24" customHeight="1">
      <c r="A228" s="49" t="s">
        <v>8</v>
      </c>
      <c r="B228" s="44" t="s">
        <v>36</v>
      </c>
      <c r="C228" s="49" t="s">
        <v>0</v>
      </c>
      <c r="D228" s="49" t="s">
        <v>1</v>
      </c>
      <c r="E228" s="49" t="s">
        <v>2</v>
      </c>
      <c r="F228" s="49" t="s">
        <v>3</v>
      </c>
      <c r="G228" s="49" t="s">
        <v>4</v>
      </c>
      <c r="H228" s="89" t="s">
        <v>108</v>
      </c>
      <c r="I228" s="242" t="s">
        <v>493</v>
      </c>
      <c r="J228" s="49" t="s">
        <v>5</v>
      </c>
      <c r="K228" s="49" t="s">
        <v>6</v>
      </c>
    </row>
    <row r="229" spans="1:11" ht="36" customHeight="1" thickBot="1">
      <c r="A229" s="56" t="s">
        <v>613</v>
      </c>
      <c r="B229" s="56">
        <v>1</v>
      </c>
      <c r="C229" s="251" t="s">
        <v>89</v>
      </c>
      <c r="D229" s="75" t="s">
        <v>55</v>
      </c>
      <c r="E229" s="76">
        <v>7791</v>
      </c>
      <c r="F229" s="76">
        <v>420</v>
      </c>
      <c r="G229" s="76"/>
      <c r="H229" s="76"/>
      <c r="I229" s="76"/>
      <c r="J229" s="76">
        <f aca="true" t="shared" si="13" ref="J229:J238">E229-F229+G229</f>
        <v>7371</v>
      </c>
      <c r="K229" s="68"/>
    </row>
    <row r="230" spans="1:11" ht="36" customHeight="1" thickBot="1">
      <c r="A230" s="56" t="s">
        <v>614</v>
      </c>
      <c r="B230" s="5">
        <v>1</v>
      </c>
      <c r="C230" s="84" t="s">
        <v>94</v>
      </c>
      <c r="D230" s="64" t="s">
        <v>439</v>
      </c>
      <c r="E230" s="41">
        <v>3624.6</v>
      </c>
      <c r="F230" s="41"/>
      <c r="G230" s="41">
        <v>90</v>
      </c>
      <c r="H230" s="41"/>
      <c r="I230" s="41"/>
      <c r="J230" s="37">
        <f t="shared" si="13"/>
        <v>3714.6</v>
      </c>
      <c r="K230" s="42"/>
    </row>
    <row r="231" spans="1:11" ht="36" customHeight="1" thickBot="1">
      <c r="A231" s="56" t="s">
        <v>615</v>
      </c>
      <c r="B231" s="5">
        <v>1</v>
      </c>
      <c r="C231" s="84" t="s">
        <v>93</v>
      </c>
      <c r="D231" s="64" t="s">
        <v>442</v>
      </c>
      <c r="E231" s="41">
        <v>4213.65</v>
      </c>
      <c r="F231" s="41"/>
      <c r="G231" s="41">
        <v>90</v>
      </c>
      <c r="H231" s="41"/>
      <c r="I231" s="41"/>
      <c r="J231" s="37">
        <f t="shared" si="13"/>
        <v>4303.65</v>
      </c>
      <c r="K231" s="42"/>
    </row>
    <row r="232" spans="1:11" ht="36" customHeight="1" thickBot="1">
      <c r="A232" s="56" t="s">
        <v>616</v>
      </c>
      <c r="B232" s="5">
        <v>1</v>
      </c>
      <c r="C232" s="84" t="s">
        <v>92</v>
      </c>
      <c r="D232" s="64" t="s">
        <v>443</v>
      </c>
      <c r="E232" s="41">
        <v>1639.05</v>
      </c>
      <c r="F232" s="41"/>
      <c r="G232" s="41">
        <v>167</v>
      </c>
      <c r="H232" s="41"/>
      <c r="I232" s="41"/>
      <c r="J232" s="37">
        <f t="shared" si="13"/>
        <v>1806.05</v>
      </c>
      <c r="K232" s="42"/>
    </row>
    <row r="233" spans="1:11" ht="36" customHeight="1" thickBot="1">
      <c r="A233" s="56" t="s">
        <v>617</v>
      </c>
      <c r="B233" s="5">
        <v>1</v>
      </c>
      <c r="C233" s="85" t="s">
        <v>98</v>
      </c>
      <c r="D233" s="64" t="s">
        <v>440</v>
      </c>
      <c r="E233" s="41">
        <v>2263.8</v>
      </c>
      <c r="F233" s="41"/>
      <c r="G233" s="41">
        <v>155</v>
      </c>
      <c r="H233" s="41"/>
      <c r="I233" s="41"/>
      <c r="J233" s="37">
        <f t="shared" si="13"/>
        <v>2418.8</v>
      </c>
      <c r="K233" s="42"/>
    </row>
    <row r="234" spans="1:11" ht="36" customHeight="1" thickBot="1">
      <c r="A234" s="56" t="s">
        <v>618</v>
      </c>
      <c r="B234" s="5">
        <v>1</v>
      </c>
      <c r="C234" s="84" t="s">
        <v>90</v>
      </c>
      <c r="D234" s="64" t="s">
        <v>441</v>
      </c>
      <c r="E234" s="41">
        <v>2585.1</v>
      </c>
      <c r="F234" s="41"/>
      <c r="G234" s="41">
        <v>142</v>
      </c>
      <c r="H234" s="41"/>
      <c r="I234" s="41"/>
      <c r="J234" s="37">
        <f t="shared" si="13"/>
        <v>2727.1</v>
      </c>
      <c r="K234" s="42"/>
    </row>
    <row r="235" spans="1:11" ht="36" customHeight="1" thickBot="1">
      <c r="A235" s="56" t="s">
        <v>619</v>
      </c>
      <c r="B235" s="5">
        <v>1</v>
      </c>
      <c r="C235" s="84" t="s">
        <v>91</v>
      </c>
      <c r="D235" s="64" t="s">
        <v>444</v>
      </c>
      <c r="E235" s="41">
        <v>2585.1</v>
      </c>
      <c r="F235" s="41"/>
      <c r="G235" s="41">
        <v>142</v>
      </c>
      <c r="H235" s="41"/>
      <c r="I235" s="41"/>
      <c r="J235" s="37">
        <f t="shared" si="13"/>
        <v>2727.1</v>
      </c>
      <c r="K235" s="42"/>
    </row>
    <row r="236" spans="1:11" ht="36" customHeight="1" thickBot="1">
      <c r="A236" s="56" t="s">
        <v>620</v>
      </c>
      <c r="B236" s="5">
        <v>1</v>
      </c>
      <c r="C236" s="84" t="s">
        <v>96</v>
      </c>
      <c r="D236" s="64" t="s">
        <v>444</v>
      </c>
      <c r="E236" s="41">
        <v>1639.05</v>
      </c>
      <c r="F236" s="41"/>
      <c r="G236" s="41">
        <v>167</v>
      </c>
      <c r="H236" s="41"/>
      <c r="I236" s="41"/>
      <c r="J236" s="37">
        <f t="shared" si="13"/>
        <v>1806.05</v>
      </c>
      <c r="K236" s="42"/>
    </row>
    <row r="237" spans="1:11" ht="36" customHeight="1" thickBot="1">
      <c r="A237" s="56" t="s">
        <v>621</v>
      </c>
      <c r="B237" s="5">
        <v>1</v>
      </c>
      <c r="C237" s="84" t="s">
        <v>320</v>
      </c>
      <c r="D237" s="64" t="s">
        <v>444</v>
      </c>
      <c r="E237" s="41">
        <v>1639.05</v>
      </c>
      <c r="F237" s="41"/>
      <c r="G237" s="41">
        <v>167</v>
      </c>
      <c r="H237" s="41"/>
      <c r="I237" s="41"/>
      <c r="J237" s="37">
        <f t="shared" si="13"/>
        <v>1806.05</v>
      </c>
      <c r="K237" s="42"/>
    </row>
    <row r="238" spans="1:11" ht="36" customHeight="1" thickBot="1">
      <c r="A238" s="56" t="s">
        <v>622</v>
      </c>
      <c r="B238" s="5">
        <v>1</v>
      </c>
      <c r="C238" s="85" t="s">
        <v>99</v>
      </c>
      <c r="D238" s="64" t="s">
        <v>444</v>
      </c>
      <c r="E238" s="41">
        <v>2585.1</v>
      </c>
      <c r="F238" s="41"/>
      <c r="G238" s="41">
        <v>142</v>
      </c>
      <c r="H238" s="41"/>
      <c r="I238" s="41"/>
      <c r="J238" s="37">
        <f t="shared" si="13"/>
        <v>2727.1</v>
      </c>
      <c r="K238" s="42"/>
    </row>
    <row r="239" spans="1:11" ht="36" customHeight="1" thickBot="1">
      <c r="A239" s="56" t="s">
        <v>623</v>
      </c>
      <c r="B239" s="5">
        <v>1</v>
      </c>
      <c r="C239" s="84" t="s">
        <v>95</v>
      </c>
      <c r="D239" s="64" t="s">
        <v>445</v>
      </c>
      <c r="E239" s="41">
        <v>2585.1</v>
      </c>
      <c r="F239" s="41"/>
      <c r="G239" s="41">
        <v>142</v>
      </c>
      <c r="H239" s="41"/>
      <c r="I239" s="41"/>
      <c r="J239" s="37">
        <f>E239-F239+G239</f>
        <v>2727.1</v>
      </c>
      <c r="K239" s="42"/>
    </row>
    <row r="240" spans="1:11" ht="36" customHeight="1" thickBot="1">
      <c r="A240" s="56" t="s">
        <v>624</v>
      </c>
      <c r="B240" s="5">
        <v>1</v>
      </c>
      <c r="C240" s="84" t="s">
        <v>319</v>
      </c>
      <c r="D240" s="64" t="s">
        <v>445</v>
      </c>
      <c r="E240" s="41">
        <v>1639.05</v>
      </c>
      <c r="F240" s="41"/>
      <c r="G240" s="41">
        <v>167</v>
      </c>
      <c r="H240" s="41"/>
      <c r="I240" s="41"/>
      <c r="J240" s="37">
        <f>E240-F240+G240</f>
        <v>1806.05</v>
      </c>
      <c r="K240" s="42"/>
    </row>
    <row r="241" spans="1:11" ht="36" customHeight="1" thickBot="1">
      <c r="A241" s="56" t="s">
        <v>625</v>
      </c>
      <c r="B241" s="5">
        <v>1</v>
      </c>
      <c r="C241" s="85" t="s">
        <v>97</v>
      </c>
      <c r="D241" s="64" t="s">
        <v>445</v>
      </c>
      <c r="E241" s="41">
        <v>2263.8</v>
      </c>
      <c r="F241" s="41"/>
      <c r="G241" s="41">
        <v>155</v>
      </c>
      <c r="H241" s="41"/>
      <c r="I241" s="41"/>
      <c r="J241" s="37">
        <f>E241-F241+G241</f>
        <v>2418.8</v>
      </c>
      <c r="K241" s="42"/>
    </row>
    <row r="242" spans="1:11" ht="36" customHeight="1" thickBot="1">
      <c r="A242" s="56" t="s">
        <v>626</v>
      </c>
      <c r="B242" s="5">
        <v>1</v>
      </c>
      <c r="C242" s="85" t="s">
        <v>100</v>
      </c>
      <c r="D242" s="64" t="s">
        <v>445</v>
      </c>
      <c r="E242" s="55">
        <v>1718.85</v>
      </c>
      <c r="F242" s="55"/>
      <c r="G242" s="55">
        <v>175</v>
      </c>
      <c r="H242" s="55"/>
      <c r="I242" s="197"/>
      <c r="J242" s="35">
        <f>E242-F242+G242</f>
        <v>1893.85</v>
      </c>
      <c r="K242" s="42"/>
    </row>
    <row r="243" spans="1:11" ht="25.5" customHeight="1" thickTop="1">
      <c r="A243" s="125"/>
      <c r="B243" s="117">
        <f>SUM(B229:B242)</f>
        <v>14</v>
      </c>
      <c r="C243" s="135"/>
      <c r="D243" s="121" t="s">
        <v>7</v>
      </c>
      <c r="E243" s="129">
        <f aca="true" t="shared" si="14" ref="E243:J243">SUM(E229:E242)</f>
        <v>38772.299999999996</v>
      </c>
      <c r="F243" s="129">
        <f t="shared" si="14"/>
        <v>420</v>
      </c>
      <c r="G243" s="129">
        <f t="shared" si="14"/>
        <v>1901</v>
      </c>
      <c r="H243" s="129">
        <f t="shared" si="14"/>
        <v>0</v>
      </c>
      <c r="I243" s="129">
        <f t="shared" si="14"/>
        <v>0</v>
      </c>
      <c r="J243" s="129">
        <f t="shared" si="14"/>
        <v>40253.299999999996</v>
      </c>
      <c r="K243" s="133"/>
    </row>
    <row r="244" spans="1:11" ht="15" customHeight="1">
      <c r="A244" s="259" t="s">
        <v>10</v>
      </c>
      <c r="B244" s="259"/>
      <c r="C244" s="259"/>
      <c r="D244" s="259"/>
      <c r="E244" s="259"/>
      <c r="F244" s="259"/>
      <c r="G244" s="259"/>
      <c r="H244" s="259"/>
      <c r="I244" s="259"/>
      <c r="J244" s="259"/>
      <c r="K244" s="259"/>
    </row>
    <row r="245" spans="1:11" ht="15" customHeight="1">
      <c r="A245" s="259" t="s">
        <v>11</v>
      </c>
      <c r="B245" s="259"/>
      <c r="C245" s="259"/>
      <c r="D245" s="259"/>
      <c r="E245" s="259"/>
      <c r="F245" s="259"/>
      <c r="G245" s="259"/>
      <c r="H245" s="259"/>
      <c r="I245" s="259"/>
      <c r="J245" s="259"/>
      <c r="K245" s="259"/>
    </row>
    <row r="246" spans="1:11" ht="15" customHeight="1">
      <c r="A246" s="259" t="str">
        <f>A3</f>
        <v>Nómina que corresponde a la 1ra (primera) quincena del mes de JUlio de 2016.</v>
      </c>
      <c r="B246" s="259"/>
      <c r="C246" s="259"/>
      <c r="D246" s="259"/>
      <c r="E246" s="259"/>
      <c r="F246" s="259"/>
      <c r="G246" s="259"/>
      <c r="H246" s="259"/>
      <c r="I246" s="259"/>
      <c r="J246" s="259"/>
      <c r="K246" s="259"/>
    </row>
    <row r="247" spans="1:11" ht="15" customHeight="1">
      <c r="A247" s="260" t="s">
        <v>470</v>
      </c>
      <c r="B247" s="260"/>
      <c r="C247" s="260"/>
      <c r="D247" s="260"/>
      <c r="E247" s="260"/>
      <c r="F247" s="260"/>
      <c r="G247" s="260"/>
      <c r="H247" s="260"/>
      <c r="I247" s="260"/>
      <c r="J247" s="260"/>
      <c r="K247" s="260"/>
    </row>
    <row r="248" spans="1:11" ht="24.75" customHeight="1">
      <c r="A248" s="49" t="s">
        <v>8</v>
      </c>
      <c r="B248" s="44" t="s">
        <v>36</v>
      </c>
      <c r="C248" s="49" t="s">
        <v>0</v>
      </c>
      <c r="D248" s="49" t="s">
        <v>1</v>
      </c>
      <c r="E248" s="49" t="s">
        <v>2</v>
      </c>
      <c r="F248" s="49" t="s">
        <v>3</v>
      </c>
      <c r="G248" s="49" t="s">
        <v>4</v>
      </c>
      <c r="H248" s="89" t="s">
        <v>108</v>
      </c>
      <c r="I248" s="242" t="s">
        <v>493</v>
      </c>
      <c r="J248" s="49" t="s">
        <v>5</v>
      </c>
      <c r="K248" s="49" t="s">
        <v>6</v>
      </c>
    </row>
    <row r="249" spans="1:11" ht="51" customHeight="1" thickBot="1">
      <c r="A249" s="56" t="s">
        <v>627</v>
      </c>
      <c r="B249" s="56">
        <v>1</v>
      </c>
      <c r="C249" s="73" t="s">
        <v>101</v>
      </c>
      <c r="D249" s="75" t="s">
        <v>55</v>
      </c>
      <c r="E249" s="76">
        <v>7791</v>
      </c>
      <c r="F249" s="76">
        <v>420</v>
      </c>
      <c r="G249" s="76"/>
      <c r="H249" s="76"/>
      <c r="I249" s="76"/>
      <c r="J249" s="76">
        <f>E249-F249+G249</f>
        <v>7371</v>
      </c>
      <c r="K249" s="68"/>
    </row>
    <row r="250" spans="1:11" ht="51" customHeight="1" thickBot="1">
      <c r="A250" s="56" t="s">
        <v>628</v>
      </c>
      <c r="B250" s="5">
        <v>1</v>
      </c>
      <c r="C250" s="50" t="s">
        <v>302</v>
      </c>
      <c r="D250" s="33" t="s">
        <v>25</v>
      </c>
      <c r="E250" s="37">
        <v>3915.45</v>
      </c>
      <c r="F250" s="79"/>
      <c r="G250" s="79">
        <v>90</v>
      </c>
      <c r="H250" s="79"/>
      <c r="I250" s="79"/>
      <c r="J250" s="37">
        <f>E250-F250+G250</f>
        <v>4005.45</v>
      </c>
      <c r="K250" s="11"/>
    </row>
    <row r="251" spans="1:11" ht="51" customHeight="1" thickBot="1">
      <c r="A251" s="56" t="s">
        <v>629</v>
      </c>
      <c r="B251" s="5">
        <v>1</v>
      </c>
      <c r="C251" s="162" t="s">
        <v>297</v>
      </c>
      <c r="D251" s="29" t="s">
        <v>298</v>
      </c>
      <c r="E251" s="37">
        <v>3043.95</v>
      </c>
      <c r="F251" s="37"/>
      <c r="G251" s="37">
        <v>111</v>
      </c>
      <c r="H251" s="37"/>
      <c r="I251" s="37"/>
      <c r="J251" s="37">
        <f>E251-F251+G251</f>
        <v>3154.95</v>
      </c>
      <c r="K251" s="42"/>
    </row>
    <row r="252" spans="1:11" ht="51" customHeight="1" thickBot="1">
      <c r="A252" s="56" t="s">
        <v>630</v>
      </c>
      <c r="B252" s="13">
        <v>1</v>
      </c>
      <c r="C252" s="28" t="s">
        <v>223</v>
      </c>
      <c r="D252" s="33" t="s">
        <v>25</v>
      </c>
      <c r="E252" s="37">
        <v>3650.85</v>
      </c>
      <c r="F252" s="37"/>
      <c r="G252" s="37">
        <v>90</v>
      </c>
      <c r="H252" s="37"/>
      <c r="I252" s="37"/>
      <c r="J252" s="37">
        <f>E252-F252+G252</f>
        <v>3740.85</v>
      </c>
      <c r="K252" s="42"/>
    </row>
    <row r="253" ht="12.75" customHeight="1" thickBot="1"/>
    <row r="254" spans="1:11" ht="25.5" customHeight="1" thickTop="1">
      <c r="A254" s="125"/>
      <c r="B254" s="121">
        <f>SUM(B249:B253)</f>
        <v>4</v>
      </c>
      <c r="C254" s="135"/>
      <c r="D254" s="121" t="s">
        <v>7</v>
      </c>
      <c r="E254" s="131">
        <f aca="true" t="shared" si="15" ref="E254:J254">SUM(E249:E253)</f>
        <v>18401.25</v>
      </c>
      <c r="F254" s="131">
        <f t="shared" si="15"/>
        <v>420</v>
      </c>
      <c r="G254" s="131">
        <f t="shared" si="15"/>
        <v>291</v>
      </c>
      <c r="H254" s="131">
        <f t="shared" si="15"/>
        <v>0</v>
      </c>
      <c r="I254" s="131">
        <f t="shared" si="15"/>
        <v>0</v>
      </c>
      <c r="J254" s="131">
        <f t="shared" si="15"/>
        <v>18272.25</v>
      </c>
      <c r="K254" s="133"/>
    </row>
    <row r="255" spans="1:11" ht="15" customHeight="1">
      <c r="A255" s="259" t="s">
        <v>10</v>
      </c>
      <c r="B255" s="259"/>
      <c r="C255" s="259"/>
      <c r="D255" s="259"/>
      <c r="E255" s="259"/>
      <c r="F255" s="259"/>
      <c r="G255" s="259"/>
      <c r="H255" s="259"/>
      <c r="I255" s="259"/>
      <c r="J255" s="259"/>
      <c r="K255" s="259"/>
    </row>
    <row r="256" spans="1:11" ht="15" customHeight="1">
      <c r="A256" s="259" t="s">
        <v>11</v>
      </c>
      <c r="B256" s="259"/>
      <c r="C256" s="259"/>
      <c r="D256" s="259"/>
      <c r="E256" s="259"/>
      <c r="F256" s="259"/>
      <c r="G256" s="259"/>
      <c r="H256" s="259"/>
      <c r="I256" s="259"/>
      <c r="J256" s="259"/>
      <c r="K256" s="259"/>
    </row>
    <row r="257" spans="1:11" ht="15" customHeight="1">
      <c r="A257" s="259" t="str">
        <f>A3</f>
        <v>Nómina que corresponde a la 1ra (primera) quincena del mes de JUlio de 2016.</v>
      </c>
      <c r="B257" s="259"/>
      <c r="C257" s="259"/>
      <c r="D257" s="259"/>
      <c r="E257" s="259"/>
      <c r="F257" s="259"/>
      <c r="G257" s="259"/>
      <c r="H257" s="259"/>
      <c r="I257" s="259"/>
      <c r="J257" s="259"/>
      <c r="K257" s="259"/>
    </row>
    <row r="258" spans="1:11" ht="15" customHeight="1">
      <c r="A258" s="260" t="s">
        <v>471</v>
      </c>
      <c r="B258" s="260"/>
      <c r="C258" s="260"/>
      <c r="D258" s="260"/>
      <c r="E258" s="260"/>
      <c r="F258" s="260"/>
      <c r="G258" s="260"/>
      <c r="H258" s="260"/>
      <c r="I258" s="260"/>
      <c r="J258" s="260"/>
      <c r="K258" s="260"/>
    </row>
    <row r="259" spans="1:11" ht="24.75" customHeight="1">
      <c r="A259" s="49" t="s">
        <v>8</v>
      </c>
      <c r="B259" s="44" t="s">
        <v>36</v>
      </c>
      <c r="C259" s="49" t="s">
        <v>0</v>
      </c>
      <c r="D259" s="49" t="s">
        <v>1</v>
      </c>
      <c r="E259" s="49" t="s">
        <v>2</v>
      </c>
      <c r="F259" s="49" t="s">
        <v>3</v>
      </c>
      <c r="G259" s="49" t="s">
        <v>4</v>
      </c>
      <c r="H259" s="89" t="s">
        <v>108</v>
      </c>
      <c r="I259" s="242" t="s">
        <v>493</v>
      </c>
      <c r="J259" s="49" t="s">
        <v>5</v>
      </c>
      <c r="K259" s="49" t="s">
        <v>6</v>
      </c>
    </row>
    <row r="260" spans="1:11" ht="51" customHeight="1" thickBot="1">
      <c r="A260" s="56" t="s">
        <v>631</v>
      </c>
      <c r="B260" s="56">
        <v>1</v>
      </c>
      <c r="C260" s="73" t="s">
        <v>102</v>
      </c>
      <c r="D260" s="75" t="s">
        <v>55</v>
      </c>
      <c r="E260" s="76">
        <v>7791</v>
      </c>
      <c r="F260" s="76">
        <v>420</v>
      </c>
      <c r="G260" s="76"/>
      <c r="H260" s="76"/>
      <c r="I260" s="76"/>
      <c r="J260" s="76">
        <f>E260-F260+G260</f>
        <v>7371</v>
      </c>
      <c r="K260" s="68"/>
    </row>
    <row r="261" spans="1:11" ht="51" customHeight="1" thickBot="1">
      <c r="A261" s="56" t="s">
        <v>632</v>
      </c>
      <c r="B261" s="5">
        <v>1</v>
      </c>
      <c r="C261" s="28" t="s">
        <v>103</v>
      </c>
      <c r="D261" s="30" t="s">
        <v>21</v>
      </c>
      <c r="E261" s="34">
        <v>4071.9</v>
      </c>
      <c r="F261" s="34"/>
      <c r="G261" s="34">
        <v>90</v>
      </c>
      <c r="H261" s="34"/>
      <c r="I261" s="34"/>
      <c r="J261" s="37">
        <f>E261-F261+G261</f>
        <v>4161.9</v>
      </c>
      <c r="K261" s="42"/>
    </row>
    <row r="262" spans="1:11" ht="51" customHeight="1" thickBot="1">
      <c r="A262" s="56" t="s">
        <v>633</v>
      </c>
      <c r="B262" s="5">
        <v>1</v>
      </c>
      <c r="C262" s="28" t="s">
        <v>104</v>
      </c>
      <c r="D262" s="30" t="s">
        <v>21</v>
      </c>
      <c r="E262" s="35">
        <v>3650.85</v>
      </c>
      <c r="F262" s="35"/>
      <c r="G262" s="35">
        <v>90</v>
      </c>
      <c r="H262" s="35"/>
      <c r="I262" s="160"/>
      <c r="J262" s="35">
        <f>E262-F262+G262</f>
        <v>3740.85</v>
      </c>
      <c r="K262" s="42"/>
    </row>
    <row r="263" spans="1:11" ht="25.5" customHeight="1" thickTop="1">
      <c r="A263" s="125"/>
      <c r="B263" s="121">
        <f>SUM(B260:B262)</f>
        <v>3</v>
      </c>
      <c r="C263" s="126"/>
      <c r="D263" s="121" t="s">
        <v>7</v>
      </c>
      <c r="E263" s="119">
        <f>SUM(E260:E262)</f>
        <v>15513.75</v>
      </c>
      <c r="F263" s="119">
        <f>SUM(F260:F262)</f>
        <v>420</v>
      </c>
      <c r="G263" s="119">
        <f>SUM(G260:G262)</f>
        <v>180</v>
      </c>
      <c r="H263" s="119">
        <f>SUM(H260:H262)</f>
        <v>0</v>
      </c>
      <c r="I263" s="119">
        <f>SUM(I260:I262)</f>
        <v>0</v>
      </c>
      <c r="J263" s="119">
        <f>SUM(J260:J262)</f>
        <v>15273.75</v>
      </c>
      <c r="K263" s="133"/>
    </row>
    <row r="264" spans="1:11" ht="15" customHeight="1">
      <c r="A264" s="259" t="s">
        <v>10</v>
      </c>
      <c r="B264" s="259"/>
      <c r="C264" s="259"/>
      <c r="D264" s="259"/>
      <c r="E264" s="259"/>
      <c r="F264" s="259"/>
      <c r="G264" s="259"/>
      <c r="H264" s="259"/>
      <c r="I264" s="259"/>
      <c r="J264" s="259"/>
      <c r="K264" s="259"/>
    </row>
    <row r="265" spans="1:11" ht="15" customHeight="1">
      <c r="A265" s="259" t="s">
        <v>11</v>
      </c>
      <c r="B265" s="259"/>
      <c r="C265" s="259"/>
      <c r="D265" s="259"/>
      <c r="E265" s="259"/>
      <c r="F265" s="259"/>
      <c r="G265" s="259"/>
      <c r="H265" s="259"/>
      <c r="I265" s="259"/>
      <c r="J265" s="259"/>
      <c r="K265" s="259"/>
    </row>
    <row r="266" spans="1:11" ht="15" customHeight="1">
      <c r="A266" s="259" t="str">
        <f>A3</f>
        <v>Nómina que corresponde a la 1ra (primera) quincena del mes de JUlio de 2016.</v>
      </c>
      <c r="B266" s="259"/>
      <c r="C266" s="259"/>
      <c r="D266" s="259"/>
      <c r="E266" s="259"/>
      <c r="F266" s="259"/>
      <c r="G266" s="259"/>
      <c r="H266" s="259"/>
      <c r="I266" s="259"/>
      <c r="J266" s="259"/>
      <c r="K266" s="259"/>
    </row>
    <row r="267" spans="1:11" ht="15" customHeight="1">
      <c r="A267" s="260" t="s">
        <v>472</v>
      </c>
      <c r="B267" s="260"/>
      <c r="C267" s="260"/>
      <c r="D267" s="260"/>
      <c r="E267" s="260"/>
      <c r="F267" s="260"/>
      <c r="G267" s="260"/>
      <c r="H267" s="260"/>
      <c r="I267" s="260"/>
      <c r="J267" s="260"/>
      <c r="K267" s="260"/>
    </row>
    <row r="268" spans="1:11" ht="22.5" customHeight="1">
      <c r="A268" s="49" t="s">
        <v>8</v>
      </c>
      <c r="B268" s="44" t="s">
        <v>36</v>
      </c>
      <c r="C268" s="49" t="s">
        <v>0</v>
      </c>
      <c r="D268" s="49" t="s">
        <v>1</v>
      </c>
      <c r="E268" s="49" t="s">
        <v>2</v>
      </c>
      <c r="F268" s="49" t="s">
        <v>3</v>
      </c>
      <c r="G268" s="49" t="s">
        <v>4</v>
      </c>
      <c r="H268" s="89" t="s">
        <v>108</v>
      </c>
      <c r="I268" s="242" t="s">
        <v>493</v>
      </c>
      <c r="J268" s="49" t="s">
        <v>5</v>
      </c>
      <c r="K268" s="49" t="s">
        <v>6</v>
      </c>
    </row>
    <row r="269" spans="1:11" ht="51" customHeight="1" thickBot="1">
      <c r="A269" s="56" t="s">
        <v>634</v>
      </c>
      <c r="B269" s="56">
        <v>1</v>
      </c>
      <c r="C269" s="60" t="s">
        <v>105</v>
      </c>
      <c r="D269" s="75" t="s">
        <v>55</v>
      </c>
      <c r="E269" s="76">
        <v>8112.3</v>
      </c>
      <c r="F269" s="76">
        <v>420</v>
      </c>
      <c r="G269" s="76"/>
      <c r="H269" s="76"/>
      <c r="I269" s="76"/>
      <c r="J269" s="76">
        <f>E269-F269+G269+H269+I269</f>
        <v>7692.3</v>
      </c>
      <c r="K269" s="68"/>
    </row>
    <row r="270" spans="1:11" ht="51" customHeight="1" thickBot="1">
      <c r="A270" s="56" t="s">
        <v>635</v>
      </c>
      <c r="B270" s="5">
        <v>1</v>
      </c>
      <c r="C270" s="88" t="s">
        <v>107</v>
      </c>
      <c r="D270" s="86" t="s">
        <v>21</v>
      </c>
      <c r="E270" s="37">
        <v>3677.1</v>
      </c>
      <c r="F270" s="37"/>
      <c r="G270" s="37">
        <v>90</v>
      </c>
      <c r="H270" s="37"/>
      <c r="I270" s="37"/>
      <c r="J270" s="37">
        <f>E270-F270+G270+H270+I270</f>
        <v>3767.1</v>
      </c>
      <c r="K270" s="42"/>
    </row>
    <row r="271" spans="1:11" ht="51" customHeight="1" thickBot="1">
      <c r="A271" s="56" t="s">
        <v>636</v>
      </c>
      <c r="B271" s="5">
        <v>1</v>
      </c>
      <c r="C271" s="84"/>
      <c r="D271" s="83" t="s">
        <v>61</v>
      </c>
      <c r="E271" s="41">
        <v>2138.85</v>
      </c>
      <c r="F271" s="41"/>
      <c r="G271" s="41">
        <v>167</v>
      </c>
      <c r="H271" s="41"/>
      <c r="I271" s="41"/>
      <c r="J271" s="37">
        <f>E271-F271+G271+H271+I271</f>
        <v>2305.85</v>
      </c>
      <c r="K271" s="42"/>
    </row>
    <row r="272" spans="1:11" ht="51" customHeight="1" thickBot="1">
      <c r="A272" s="56" t="s">
        <v>637</v>
      </c>
      <c r="B272" s="5">
        <v>1</v>
      </c>
      <c r="C272" s="84"/>
      <c r="D272" s="83" t="s">
        <v>106</v>
      </c>
      <c r="E272" s="55">
        <v>5788.65</v>
      </c>
      <c r="F272" s="55">
        <v>350</v>
      </c>
      <c r="G272" s="55"/>
      <c r="H272" s="55">
        <v>280</v>
      </c>
      <c r="I272" s="197"/>
      <c r="J272" s="160">
        <f>E272-F272+G272+H272+I272</f>
        <v>5718.65</v>
      </c>
      <c r="K272" s="42"/>
    </row>
    <row r="273" spans="1:11" ht="25.5" customHeight="1" thickTop="1">
      <c r="A273" s="115"/>
      <c r="B273" s="115"/>
      <c r="C273" s="141"/>
      <c r="D273" s="142" t="s">
        <v>277</v>
      </c>
      <c r="E273" s="129">
        <f aca="true" t="shared" si="16" ref="E273:J273">SUM(E269:E272)</f>
        <v>19716.9</v>
      </c>
      <c r="F273" s="129">
        <f t="shared" si="16"/>
        <v>770</v>
      </c>
      <c r="G273" s="129">
        <f t="shared" si="16"/>
        <v>257</v>
      </c>
      <c r="H273" s="129">
        <f t="shared" si="16"/>
        <v>280</v>
      </c>
      <c r="I273" s="129">
        <f t="shared" si="16"/>
        <v>0</v>
      </c>
      <c r="J273" s="129">
        <f t="shared" si="16"/>
        <v>19483.9</v>
      </c>
      <c r="K273" s="143"/>
    </row>
    <row r="274" spans="1:11" ht="15" customHeight="1">
      <c r="A274" s="260" t="s">
        <v>473</v>
      </c>
      <c r="B274" s="260"/>
      <c r="C274" s="260"/>
      <c r="D274" s="260"/>
      <c r="E274" s="260"/>
      <c r="F274" s="260"/>
      <c r="G274" s="260"/>
      <c r="H274" s="260"/>
      <c r="I274" s="260"/>
      <c r="J274" s="260"/>
      <c r="K274" s="260"/>
    </row>
    <row r="275" spans="1:11" ht="24.75" customHeight="1">
      <c r="A275" s="194" t="s">
        <v>8</v>
      </c>
      <c r="B275" s="193" t="s">
        <v>36</v>
      </c>
      <c r="C275" s="194" t="s">
        <v>0</v>
      </c>
      <c r="D275" s="194" t="s">
        <v>1</v>
      </c>
      <c r="E275" s="194" t="s">
        <v>2</v>
      </c>
      <c r="F275" s="194" t="s">
        <v>3</v>
      </c>
      <c r="G275" s="194" t="s">
        <v>4</v>
      </c>
      <c r="H275" s="89" t="s">
        <v>108</v>
      </c>
      <c r="I275" s="242" t="s">
        <v>493</v>
      </c>
      <c r="J275" s="194" t="s">
        <v>5</v>
      </c>
      <c r="K275" s="194" t="s">
        <v>6</v>
      </c>
    </row>
    <row r="276" spans="1:11" ht="51" customHeight="1" thickBot="1">
      <c r="A276" s="5" t="s">
        <v>638</v>
      </c>
      <c r="B276" s="5">
        <v>1</v>
      </c>
      <c r="C276" s="88"/>
      <c r="D276" s="86" t="s">
        <v>109</v>
      </c>
      <c r="E276" s="37">
        <v>5045.25</v>
      </c>
      <c r="F276" s="37">
        <v>210</v>
      </c>
      <c r="G276" s="37"/>
      <c r="H276" s="37">
        <v>175</v>
      </c>
      <c r="I276" s="37"/>
      <c r="J276" s="37">
        <f>E276-F276+G276+H276+I276</f>
        <v>5010.25</v>
      </c>
      <c r="K276" s="11"/>
    </row>
    <row r="277" spans="1:11" ht="51" customHeight="1" thickBot="1">
      <c r="A277" s="5" t="s">
        <v>639</v>
      </c>
      <c r="B277" s="5">
        <v>1</v>
      </c>
      <c r="C277" s="88"/>
      <c r="D277" s="86" t="s">
        <v>109</v>
      </c>
      <c r="E277" s="37">
        <v>5045.25</v>
      </c>
      <c r="F277" s="37">
        <v>210</v>
      </c>
      <c r="G277" s="37"/>
      <c r="H277" s="37">
        <v>175</v>
      </c>
      <c r="I277" s="37"/>
      <c r="J277" s="37">
        <f>E277-F277+G277+H277+I277</f>
        <v>5010.25</v>
      </c>
      <c r="K277" s="42"/>
    </row>
    <row r="278" spans="1:11" ht="51" customHeight="1" thickBot="1">
      <c r="A278" s="5" t="s">
        <v>640</v>
      </c>
      <c r="B278" s="5">
        <v>1</v>
      </c>
      <c r="C278" s="88"/>
      <c r="D278" s="86" t="s">
        <v>109</v>
      </c>
      <c r="E278" s="37">
        <v>5045.25</v>
      </c>
      <c r="F278" s="37">
        <v>210</v>
      </c>
      <c r="G278" s="37"/>
      <c r="H278" s="37">
        <v>175</v>
      </c>
      <c r="I278" s="37"/>
      <c r="J278" s="37">
        <f>E278-F278+G278+H278+I278</f>
        <v>5010.25</v>
      </c>
      <c r="K278" s="42"/>
    </row>
    <row r="279" spans="1:11" ht="51" customHeight="1" thickBot="1">
      <c r="A279" s="5" t="s">
        <v>641</v>
      </c>
      <c r="B279" s="5">
        <v>1</v>
      </c>
      <c r="C279" s="28"/>
      <c r="D279" s="86" t="s">
        <v>109</v>
      </c>
      <c r="E279" s="37">
        <v>5045.25</v>
      </c>
      <c r="F279" s="37">
        <v>210</v>
      </c>
      <c r="G279" s="37"/>
      <c r="H279" s="37">
        <v>175</v>
      </c>
      <c r="I279" s="37"/>
      <c r="J279" s="37">
        <f>E279-F279+G279+H279+I279</f>
        <v>5010.25</v>
      </c>
      <c r="K279" s="42"/>
    </row>
    <row r="280" spans="1:11" ht="51" customHeight="1" thickBot="1">
      <c r="A280" s="5" t="s">
        <v>642</v>
      </c>
      <c r="B280" s="5">
        <v>1</v>
      </c>
      <c r="C280" s="84"/>
      <c r="D280" s="86" t="s">
        <v>109</v>
      </c>
      <c r="E280" s="37">
        <v>5045.25</v>
      </c>
      <c r="F280" s="37">
        <v>210</v>
      </c>
      <c r="G280" s="37"/>
      <c r="H280" s="37">
        <v>175</v>
      </c>
      <c r="I280" s="37"/>
      <c r="J280" s="37">
        <f>E280-F280+G280+H280+I280</f>
        <v>5010.25</v>
      </c>
      <c r="K280" s="42"/>
    </row>
    <row r="281" spans="1:11" ht="51" customHeight="1" thickBot="1">
      <c r="A281" s="5" t="s">
        <v>643</v>
      </c>
      <c r="B281" s="5">
        <v>1</v>
      </c>
      <c r="C281" s="84"/>
      <c r="D281" s="86" t="s">
        <v>109</v>
      </c>
      <c r="E281" s="160">
        <v>5045.25</v>
      </c>
      <c r="F281" s="35">
        <v>210</v>
      </c>
      <c r="G281" s="35"/>
      <c r="H281" s="35">
        <v>175</v>
      </c>
      <c r="I281" s="160"/>
      <c r="J281" s="160">
        <f>E281-F281+G281+H281+I281</f>
        <v>5010.25</v>
      </c>
      <c r="K281" s="42"/>
    </row>
    <row r="282" spans="1:11" ht="25.5" customHeight="1" thickTop="1">
      <c r="A282" s="115"/>
      <c r="B282" s="115"/>
      <c r="C282" s="141"/>
      <c r="D282" s="142" t="s">
        <v>287</v>
      </c>
      <c r="E282" s="129">
        <f>SUM(E276:E281)</f>
        <v>30271.5</v>
      </c>
      <c r="F282" s="129">
        <f>SUM(F276:F281)</f>
        <v>1260</v>
      </c>
      <c r="G282" s="129">
        <f>SUM(G276:G281)</f>
        <v>0</v>
      </c>
      <c r="H282" s="129">
        <f>SUM(H276:H281)</f>
        <v>1050</v>
      </c>
      <c r="I282" s="129">
        <f>SUM(I276:I281)</f>
        <v>0</v>
      </c>
      <c r="J282" s="129">
        <f>SUM(J276:J281)</f>
        <v>30061.5</v>
      </c>
      <c r="K282" s="143"/>
    </row>
    <row r="283" spans="1:11" ht="15" customHeight="1">
      <c r="A283" s="260" t="s">
        <v>474</v>
      </c>
      <c r="B283" s="260"/>
      <c r="C283" s="260"/>
      <c r="D283" s="260"/>
      <c r="E283" s="260"/>
      <c r="F283" s="260"/>
      <c r="G283" s="260"/>
      <c r="H283" s="260"/>
      <c r="I283" s="260"/>
      <c r="J283" s="260"/>
      <c r="K283" s="260"/>
    </row>
    <row r="284" spans="1:11" ht="24.75" customHeight="1">
      <c r="A284" s="194" t="s">
        <v>8</v>
      </c>
      <c r="B284" s="193" t="s">
        <v>36</v>
      </c>
      <c r="C284" s="194" t="s">
        <v>0</v>
      </c>
      <c r="D284" s="194" t="s">
        <v>1</v>
      </c>
      <c r="E284" s="194" t="s">
        <v>2</v>
      </c>
      <c r="F284" s="194" t="s">
        <v>3</v>
      </c>
      <c r="G284" s="194" t="s">
        <v>4</v>
      </c>
      <c r="H284" s="89" t="s">
        <v>108</v>
      </c>
      <c r="I284" s="242" t="s">
        <v>493</v>
      </c>
      <c r="J284" s="194" t="s">
        <v>5</v>
      </c>
      <c r="K284" s="194" t="s">
        <v>6</v>
      </c>
    </row>
    <row r="285" spans="1:11" ht="51" customHeight="1" thickBot="1">
      <c r="A285" s="5" t="s">
        <v>644</v>
      </c>
      <c r="B285" s="5">
        <v>1</v>
      </c>
      <c r="C285" s="50"/>
      <c r="D285" s="83" t="s">
        <v>110</v>
      </c>
      <c r="E285" s="41">
        <v>4732.35</v>
      </c>
      <c r="F285" s="41">
        <v>175</v>
      </c>
      <c r="G285" s="41"/>
      <c r="H285" s="41">
        <v>153</v>
      </c>
      <c r="I285" s="41"/>
      <c r="J285" s="41">
        <f>E285-F285+G285+H285+I285</f>
        <v>4710.35</v>
      </c>
      <c r="K285" s="11"/>
    </row>
    <row r="286" spans="1:11" ht="51" customHeight="1" thickBot="1">
      <c r="A286" s="5" t="s">
        <v>645</v>
      </c>
      <c r="B286" s="5">
        <v>1</v>
      </c>
      <c r="C286" s="84"/>
      <c r="D286" s="83" t="s">
        <v>110</v>
      </c>
      <c r="E286" s="41">
        <v>4732.35</v>
      </c>
      <c r="F286" s="41">
        <v>175</v>
      </c>
      <c r="G286" s="41"/>
      <c r="H286" s="41">
        <v>153</v>
      </c>
      <c r="I286" s="41"/>
      <c r="J286" s="41">
        <f aca="true" t="shared" si="17" ref="J286:J293">E286-F286+G286+H286+I286</f>
        <v>4710.35</v>
      </c>
      <c r="K286" s="42"/>
    </row>
    <row r="287" spans="1:11" ht="51" customHeight="1" thickBot="1">
      <c r="A287" s="5" t="s">
        <v>646</v>
      </c>
      <c r="B287" s="5">
        <v>1</v>
      </c>
      <c r="C287" s="50"/>
      <c r="D287" s="83" t="s">
        <v>110</v>
      </c>
      <c r="E287" s="41">
        <v>4732.35</v>
      </c>
      <c r="F287" s="41">
        <v>175</v>
      </c>
      <c r="G287" s="41"/>
      <c r="H287" s="41">
        <v>153</v>
      </c>
      <c r="I287" s="41"/>
      <c r="J287" s="41">
        <f t="shared" si="17"/>
        <v>4710.35</v>
      </c>
      <c r="K287" s="42"/>
    </row>
    <row r="288" spans="1:11" ht="51" customHeight="1" thickBot="1">
      <c r="A288" s="5" t="s">
        <v>647</v>
      </c>
      <c r="B288" s="5">
        <v>1</v>
      </c>
      <c r="C288" s="84"/>
      <c r="D288" s="83" t="s">
        <v>110</v>
      </c>
      <c r="E288" s="41">
        <v>4732.35</v>
      </c>
      <c r="F288" s="41">
        <v>175</v>
      </c>
      <c r="G288" s="41"/>
      <c r="H288" s="41">
        <v>153</v>
      </c>
      <c r="I288" s="41"/>
      <c r="J288" s="41">
        <f t="shared" si="17"/>
        <v>4710.35</v>
      </c>
      <c r="K288" s="42"/>
    </row>
    <row r="289" spans="1:11" ht="51" customHeight="1" thickBot="1">
      <c r="A289" s="5" t="s">
        <v>648</v>
      </c>
      <c r="B289" s="5">
        <v>1</v>
      </c>
      <c r="C289" s="50"/>
      <c r="D289" s="83" t="s">
        <v>110</v>
      </c>
      <c r="E289" s="41">
        <v>4732.35</v>
      </c>
      <c r="F289" s="41">
        <v>175</v>
      </c>
      <c r="G289" s="41"/>
      <c r="H289" s="41">
        <v>153</v>
      </c>
      <c r="I289" s="41"/>
      <c r="J289" s="41">
        <f t="shared" si="17"/>
        <v>4710.35</v>
      </c>
      <c r="K289" s="42"/>
    </row>
    <row r="290" spans="1:11" ht="51" customHeight="1" thickBot="1">
      <c r="A290" s="5" t="s">
        <v>649</v>
      </c>
      <c r="B290" s="5">
        <v>1</v>
      </c>
      <c r="C290" s="50"/>
      <c r="D290" s="83" t="s">
        <v>110</v>
      </c>
      <c r="E290" s="41">
        <v>4732.35</v>
      </c>
      <c r="F290" s="41">
        <v>175</v>
      </c>
      <c r="G290" s="41"/>
      <c r="H290" s="41">
        <v>153</v>
      </c>
      <c r="I290" s="41"/>
      <c r="J290" s="41">
        <f t="shared" si="17"/>
        <v>4710.35</v>
      </c>
      <c r="K290" s="42"/>
    </row>
    <row r="291" spans="1:11" ht="51" customHeight="1" thickBot="1">
      <c r="A291" s="5" t="s">
        <v>650</v>
      </c>
      <c r="B291" s="5">
        <v>1</v>
      </c>
      <c r="C291" s="50"/>
      <c r="D291" s="83" t="s">
        <v>110</v>
      </c>
      <c r="E291" s="41">
        <v>4732.35</v>
      </c>
      <c r="F291" s="41">
        <f>175</f>
        <v>175</v>
      </c>
      <c r="G291" s="41"/>
      <c r="H291" s="41">
        <v>153</v>
      </c>
      <c r="I291" s="41"/>
      <c r="J291" s="41">
        <f t="shared" si="17"/>
        <v>4710.35</v>
      </c>
      <c r="K291" s="42"/>
    </row>
    <row r="292" spans="1:11" ht="51" customHeight="1" thickBot="1">
      <c r="A292" s="5" t="s">
        <v>651</v>
      </c>
      <c r="B292" s="5">
        <v>1</v>
      </c>
      <c r="C292" s="84"/>
      <c r="D292" s="83" t="s">
        <v>110</v>
      </c>
      <c r="E292" s="41">
        <v>4732.35</v>
      </c>
      <c r="F292" s="41">
        <v>175</v>
      </c>
      <c r="G292" s="41"/>
      <c r="H292" s="41">
        <v>153</v>
      </c>
      <c r="I292" s="41"/>
      <c r="J292" s="41">
        <f t="shared" si="17"/>
        <v>4710.35</v>
      </c>
      <c r="K292" s="42"/>
    </row>
    <row r="293" spans="1:11" ht="51" customHeight="1" thickBot="1">
      <c r="A293" s="5" t="s">
        <v>652</v>
      </c>
      <c r="B293" s="5">
        <v>1</v>
      </c>
      <c r="C293" s="50"/>
      <c r="D293" s="83" t="s">
        <v>110</v>
      </c>
      <c r="E293" s="197">
        <v>4732.35</v>
      </c>
      <c r="F293" s="55">
        <v>175</v>
      </c>
      <c r="G293" s="55"/>
      <c r="H293" s="55">
        <v>153</v>
      </c>
      <c r="I293" s="197"/>
      <c r="J293" s="197">
        <f t="shared" si="17"/>
        <v>4710.35</v>
      </c>
      <c r="K293" s="42"/>
    </row>
    <row r="294" spans="1:11" ht="25.5" customHeight="1" thickTop="1">
      <c r="A294" s="115"/>
      <c r="B294" s="115"/>
      <c r="C294" s="116"/>
      <c r="D294" s="142" t="s">
        <v>287</v>
      </c>
      <c r="E294" s="129">
        <f aca="true" t="shared" si="18" ref="E294:J294">SUM(E285:E293)</f>
        <v>42591.149999999994</v>
      </c>
      <c r="F294" s="129">
        <f t="shared" si="18"/>
        <v>1575</v>
      </c>
      <c r="G294" s="129">
        <f t="shared" si="18"/>
        <v>0</v>
      </c>
      <c r="H294" s="129">
        <f t="shared" si="18"/>
        <v>1377</v>
      </c>
      <c r="I294" s="129">
        <f t="shared" si="18"/>
        <v>0</v>
      </c>
      <c r="J294" s="129">
        <f t="shared" si="18"/>
        <v>42393.149999999994</v>
      </c>
      <c r="K294" s="143"/>
    </row>
    <row r="295" spans="1:11" ht="15" customHeight="1">
      <c r="A295" s="265" t="s">
        <v>475</v>
      </c>
      <c r="B295" s="265"/>
      <c r="C295" s="265"/>
      <c r="D295" s="265"/>
      <c r="E295" s="265"/>
      <c r="F295" s="265"/>
      <c r="G295" s="265"/>
      <c r="H295" s="265"/>
      <c r="I295" s="265"/>
      <c r="J295" s="265"/>
      <c r="K295" s="265"/>
    </row>
    <row r="296" spans="1:11" ht="24.75" customHeight="1">
      <c r="A296" s="194" t="s">
        <v>8</v>
      </c>
      <c r="B296" s="193" t="s">
        <v>36</v>
      </c>
      <c r="C296" s="194" t="s">
        <v>0</v>
      </c>
      <c r="D296" s="194" t="s">
        <v>1</v>
      </c>
      <c r="E296" s="194" t="s">
        <v>2</v>
      </c>
      <c r="F296" s="194" t="s">
        <v>3</v>
      </c>
      <c r="G296" s="194" t="s">
        <v>4</v>
      </c>
      <c r="H296" s="89" t="s">
        <v>108</v>
      </c>
      <c r="I296" s="242" t="s">
        <v>493</v>
      </c>
      <c r="J296" s="194" t="s">
        <v>5</v>
      </c>
      <c r="K296" s="194" t="s">
        <v>6</v>
      </c>
    </row>
    <row r="297" spans="1:11" ht="51" customHeight="1" thickBot="1">
      <c r="A297" s="5" t="s">
        <v>653</v>
      </c>
      <c r="B297" s="5">
        <v>1</v>
      </c>
      <c r="C297" s="84"/>
      <c r="D297" s="83" t="s">
        <v>111</v>
      </c>
      <c r="E297" s="41">
        <v>4301.85</v>
      </c>
      <c r="F297" s="41">
        <v>95</v>
      </c>
      <c r="G297" s="41"/>
      <c r="H297" s="41">
        <v>126</v>
      </c>
      <c r="I297" s="41"/>
      <c r="J297" s="41">
        <f>E297-F297+G297+H297+I297</f>
        <v>4332.85</v>
      </c>
      <c r="K297" s="11"/>
    </row>
    <row r="298" spans="1:11" ht="51" customHeight="1" thickBot="1">
      <c r="A298" s="5" t="s">
        <v>654</v>
      </c>
      <c r="B298" s="5">
        <v>1</v>
      </c>
      <c r="C298" s="84"/>
      <c r="D298" s="83" t="s">
        <v>111</v>
      </c>
      <c r="E298" s="41">
        <v>4301.85</v>
      </c>
      <c r="F298" s="41">
        <v>95</v>
      </c>
      <c r="G298" s="41"/>
      <c r="H298" s="41">
        <v>126</v>
      </c>
      <c r="I298" s="41"/>
      <c r="J298" s="41">
        <f aca="true" t="shared" si="19" ref="J298:J306">E298-F298+G298+H298+I298</f>
        <v>4332.85</v>
      </c>
      <c r="K298" s="42"/>
    </row>
    <row r="299" spans="1:11" ht="51" customHeight="1" thickBot="1">
      <c r="A299" s="5" t="s">
        <v>655</v>
      </c>
      <c r="B299" s="5">
        <v>1</v>
      </c>
      <c r="C299" s="84"/>
      <c r="D299" s="83" t="s">
        <v>111</v>
      </c>
      <c r="E299" s="41">
        <v>4301.85</v>
      </c>
      <c r="F299" s="90">
        <v>95</v>
      </c>
      <c r="G299" s="41"/>
      <c r="H299" s="41">
        <v>126</v>
      </c>
      <c r="I299" s="41"/>
      <c r="J299" s="41">
        <f t="shared" si="19"/>
        <v>4332.85</v>
      </c>
      <c r="K299" s="42"/>
    </row>
    <row r="300" spans="1:11" ht="51" customHeight="1" thickBot="1">
      <c r="A300" s="5" t="s">
        <v>656</v>
      </c>
      <c r="B300" s="5">
        <v>1</v>
      </c>
      <c r="C300" s="84"/>
      <c r="D300" s="83" t="s">
        <v>111</v>
      </c>
      <c r="E300" s="41">
        <v>4301.85</v>
      </c>
      <c r="F300" s="90">
        <v>95</v>
      </c>
      <c r="G300" s="41"/>
      <c r="H300" s="41">
        <v>126</v>
      </c>
      <c r="I300" s="41"/>
      <c r="J300" s="41">
        <f t="shared" si="19"/>
        <v>4332.85</v>
      </c>
      <c r="K300" s="42"/>
    </row>
    <row r="301" spans="1:11" ht="51" customHeight="1" thickBot="1">
      <c r="A301" s="5" t="s">
        <v>657</v>
      </c>
      <c r="B301" s="5">
        <v>1</v>
      </c>
      <c r="C301" s="84"/>
      <c r="D301" s="83" t="s">
        <v>111</v>
      </c>
      <c r="E301" s="41">
        <v>4301.85</v>
      </c>
      <c r="F301" s="41">
        <v>95</v>
      </c>
      <c r="G301" s="41"/>
      <c r="H301" s="41">
        <v>126</v>
      </c>
      <c r="I301" s="41"/>
      <c r="J301" s="41">
        <f t="shared" si="19"/>
        <v>4332.85</v>
      </c>
      <c r="K301" s="42"/>
    </row>
    <row r="302" spans="1:11" ht="51" customHeight="1" thickBot="1">
      <c r="A302" s="5" t="s">
        <v>658</v>
      </c>
      <c r="B302" s="5">
        <v>1</v>
      </c>
      <c r="C302" s="84"/>
      <c r="D302" s="83" t="s">
        <v>111</v>
      </c>
      <c r="E302" s="41">
        <v>4301.85</v>
      </c>
      <c r="F302" s="41">
        <v>95</v>
      </c>
      <c r="G302" s="41"/>
      <c r="H302" s="41">
        <v>126</v>
      </c>
      <c r="I302" s="41"/>
      <c r="J302" s="41">
        <f t="shared" si="19"/>
        <v>4332.85</v>
      </c>
      <c r="K302" s="42"/>
    </row>
    <row r="303" spans="1:11" ht="51" customHeight="1" thickBot="1">
      <c r="A303" s="5" t="s">
        <v>659</v>
      </c>
      <c r="B303" s="5">
        <v>1</v>
      </c>
      <c r="C303" s="84"/>
      <c r="D303" s="83" t="s">
        <v>111</v>
      </c>
      <c r="E303" s="41">
        <v>4301.85</v>
      </c>
      <c r="F303" s="90">
        <v>95</v>
      </c>
      <c r="G303" s="41"/>
      <c r="H303" s="41">
        <v>126</v>
      </c>
      <c r="I303" s="41"/>
      <c r="J303" s="41">
        <f t="shared" si="19"/>
        <v>4332.85</v>
      </c>
      <c r="K303" s="42"/>
    </row>
    <row r="304" spans="1:11" ht="51" customHeight="1" thickBot="1">
      <c r="A304" s="5" t="s">
        <v>660</v>
      </c>
      <c r="B304" s="5">
        <v>1</v>
      </c>
      <c r="C304" s="84"/>
      <c r="D304" s="83" t="s">
        <v>111</v>
      </c>
      <c r="E304" s="41">
        <v>4301.85</v>
      </c>
      <c r="F304" s="90">
        <v>95</v>
      </c>
      <c r="G304" s="41"/>
      <c r="H304" s="41">
        <v>126</v>
      </c>
      <c r="I304" s="41"/>
      <c r="J304" s="41">
        <f t="shared" si="19"/>
        <v>4332.85</v>
      </c>
      <c r="K304" s="42"/>
    </row>
    <row r="305" spans="1:11" ht="51" customHeight="1" thickBot="1">
      <c r="A305" s="5" t="s">
        <v>661</v>
      </c>
      <c r="B305" s="5">
        <v>1</v>
      </c>
      <c r="C305" s="84"/>
      <c r="D305" s="83" t="s">
        <v>111</v>
      </c>
      <c r="E305" s="41">
        <v>4301.85</v>
      </c>
      <c r="F305" s="90">
        <v>95</v>
      </c>
      <c r="G305" s="41"/>
      <c r="H305" s="41">
        <v>126</v>
      </c>
      <c r="I305" s="41"/>
      <c r="J305" s="41">
        <f t="shared" si="19"/>
        <v>4332.85</v>
      </c>
      <c r="K305" s="42"/>
    </row>
    <row r="306" spans="1:11" ht="51" customHeight="1" thickBot="1">
      <c r="A306" s="5" t="s">
        <v>662</v>
      </c>
      <c r="B306" s="5">
        <v>1</v>
      </c>
      <c r="C306" s="84"/>
      <c r="D306" s="83" t="s">
        <v>111</v>
      </c>
      <c r="E306" s="41">
        <v>4301.85</v>
      </c>
      <c r="F306" s="55">
        <v>95</v>
      </c>
      <c r="G306" s="55"/>
      <c r="H306" s="55">
        <v>126</v>
      </c>
      <c r="I306" s="197"/>
      <c r="J306" s="41">
        <f t="shared" si="19"/>
        <v>4332.85</v>
      </c>
      <c r="K306" s="42"/>
    </row>
    <row r="307" spans="1:11" ht="25.5" customHeight="1" thickBot="1" thickTop="1">
      <c r="A307" s="115"/>
      <c r="B307" s="115"/>
      <c r="C307" s="141"/>
      <c r="D307" s="142" t="s">
        <v>287</v>
      </c>
      <c r="E307" s="144">
        <f aca="true" t="shared" si="20" ref="E307:J307">SUM(E297:E306)</f>
        <v>43018.49999999999</v>
      </c>
      <c r="F307" s="144">
        <f t="shared" si="20"/>
        <v>950</v>
      </c>
      <c r="G307" s="144">
        <f t="shared" si="20"/>
        <v>0</v>
      </c>
      <c r="H307" s="144">
        <f t="shared" si="20"/>
        <v>1260</v>
      </c>
      <c r="I307" s="144">
        <f t="shared" si="20"/>
        <v>0</v>
      </c>
      <c r="J307" s="144">
        <f t="shared" si="20"/>
        <v>43328.49999999999</v>
      </c>
      <c r="K307" s="133"/>
    </row>
    <row r="308" spans="1:11" ht="25.5" customHeight="1" thickTop="1">
      <c r="A308" s="115"/>
      <c r="B308" s="139">
        <f>SUM(B269:B306)</f>
        <v>29</v>
      </c>
      <c r="C308" s="145"/>
      <c r="D308" s="146" t="s">
        <v>288</v>
      </c>
      <c r="E308" s="129">
        <f aca="true" t="shared" si="21" ref="E308:J308">SUM(E273+E282+E294+E307)</f>
        <v>135598.05</v>
      </c>
      <c r="F308" s="129">
        <f t="shared" si="21"/>
        <v>4555</v>
      </c>
      <c r="G308" s="129">
        <f t="shared" si="21"/>
        <v>257</v>
      </c>
      <c r="H308" s="129">
        <f t="shared" si="21"/>
        <v>3967</v>
      </c>
      <c r="I308" s="129">
        <f t="shared" si="21"/>
        <v>0</v>
      </c>
      <c r="J308" s="129">
        <f t="shared" si="21"/>
        <v>135267.05</v>
      </c>
      <c r="K308" s="133"/>
    </row>
    <row r="309" spans="1:11" ht="15" customHeight="1">
      <c r="A309" s="259" t="s">
        <v>10</v>
      </c>
      <c r="B309" s="259"/>
      <c r="C309" s="259"/>
      <c r="D309" s="259"/>
      <c r="E309" s="259"/>
      <c r="F309" s="259"/>
      <c r="G309" s="259"/>
      <c r="H309" s="259"/>
      <c r="I309" s="259"/>
      <c r="J309" s="259"/>
      <c r="K309" s="259"/>
    </row>
    <row r="310" spans="1:11" ht="15" customHeight="1">
      <c r="A310" s="259" t="s">
        <v>11</v>
      </c>
      <c r="B310" s="259"/>
      <c r="C310" s="259"/>
      <c r="D310" s="259"/>
      <c r="E310" s="259"/>
      <c r="F310" s="259"/>
      <c r="G310" s="259"/>
      <c r="H310" s="259"/>
      <c r="I310" s="259"/>
      <c r="J310" s="259"/>
      <c r="K310" s="259"/>
    </row>
    <row r="311" spans="1:11" ht="15" customHeight="1">
      <c r="A311" s="259" t="str">
        <f>A3</f>
        <v>Nómina que corresponde a la 1ra (primera) quincena del mes de JUlio de 2016.</v>
      </c>
      <c r="B311" s="259"/>
      <c r="C311" s="259"/>
      <c r="D311" s="259"/>
      <c r="E311" s="259"/>
      <c r="F311" s="259"/>
      <c r="G311" s="259"/>
      <c r="H311" s="259"/>
      <c r="I311" s="259"/>
      <c r="J311" s="259"/>
      <c r="K311" s="259"/>
    </row>
    <row r="312" spans="1:11" ht="15" customHeight="1">
      <c r="A312" s="260" t="s">
        <v>476</v>
      </c>
      <c r="B312" s="260"/>
      <c r="C312" s="260"/>
      <c r="D312" s="260"/>
      <c r="E312" s="260"/>
      <c r="F312" s="260"/>
      <c r="G312" s="260"/>
      <c r="H312" s="260"/>
      <c r="I312" s="260"/>
      <c r="J312" s="260"/>
      <c r="K312" s="260"/>
    </row>
    <row r="313" spans="1:11" ht="24.75" customHeight="1">
      <c r="A313" s="49" t="s">
        <v>8</v>
      </c>
      <c r="B313" s="44" t="s">
        <v>36</v>
      </c>
      <c r="C313" s="49" t="s">
        <v>0</v>
      </c>
      <c r="D313" s="49" t="s">
        <v>1</v>
      </c>
      <c r="E313" s="49" t="s">
        <v>2</v>
      </c>
      <c r="F313" s="49" t="s">
        <v>3</v>
      </c>
      <c r="G313" s="49" t="s">
        <v>4</v>
      </c>
      <c r="H313" s="89" t="s">
        <v>108</v>
      </c>
      <c r="I313" s="242" t="s">
        <v>493</v>
      </c>
      <c r="J313" s="49" t="s">
        <v>5</v>
      </c>
      <c r="K313" s="49" t="s">
        <v>6</v>
      </c>
    </row>
    <row r="314" spans="1:11" ht="51" customHeight="1" thickBot="1">
      <c r="A314" s="56" t="s">
        <v>600</v>
      </c>
      <c r="B314" s="56">
        <v>1</v>
      </c>
      <c r="C314" s="73" t="s">
        <v>73</v>
      </c>
      <c r="D314" s="61" t="s">
        <v>55</v>
      </c>
      <c r="E314" s="76">
        <v>7791</v>
      </c>
      <c r="F314" s="76">
        <v>420</v>
      </c>
      <c r="G314" s="76"/>
      <c r="H314" s="76"/>
      <c r="I314" s="76"/>
      <c r="J314" s="76">
        <f>E314-F314+G314</f>
        <v>7371</v>
      </c>
      <c r="K314" s="68"/>
    </row>
    <row r="315" spans="1:11" ht="47.25" customHeight="1" thickBot="1">
      <c r="A315" s="5" t="s">
        <v>601</v>
      </c>
      <c r="B315" s="5">
        <v>1</v>
      </c>
      <c r="C315" s="28" t="s">
        <v>23</v>
      </c>
      <c r="D315" s="33" t="s">
        <v>359</v>
      </c>
      <c r="E315" s="37">
        <v>6898.5</v>
      </c>
      <c r="F315" s="37">
        <v>420</v>
      </c>
      <c r="G315" s="37"/>
      <c r="H315" s="37"/>
      <c r="I315" s="37"/>
      <c r="J315" s="34">
        <f>E315-F315+G315+H315+I315</f>
        <v>6478.5</v>
      </c>
      <c r="K315" s="6"/>
    </row>
    <row r="316" spans="1:11" ht="25.5" customHeight="1" thickTop="1">
      <c r="A316" s="125"/>
      <c r="B316" s="121">
        <f>SUM(B314:B315)</f>
        <v>2</v>
      </c>
      <c r="C316" s="135"/>
      <c r="D316" s="121" t="s">
        <v>7</v>
      </c>
      <c r="E316" s="131">
        <f>SUM(E314:E315)</f>
        <v>14689.5</v>
      </c>
      <c r="F316" s="131">
        <f>SUM(F314:F315)</f>
        <v>840</v>
      </c>
      <c r="G316" s="131">
        <f>SUM(G314:G315)</f>
        <v>0</v>
      </c>
      <c r="H316" s="131">
        <f>SUM(H314:H315)</f>
        <v>0</v>
      </c>
      <c r="I316" s="131">
        <f>SUM(I314:I315)</f>
        <v>0</v>
      </c>
      <c r="J316" s="131">
        <f>SUM(J314:J315)</f>
        <v>13849.5</v>
      </c>
      <c r="K316" s="133"/>
    </row>
    <row r="317" spans="1:11" ht="15" customHeight="1">
      <c r="A317" s="259" t="s">
        <v>361</v>
      </c>
      <c r="B317" s="259"/>
      <c r="C317" s="259"/>
      <c r="D317" s="259"/>
      <c r="E317" s="259"/>
      <c r="F317" s="259"/>
      <c r="G317" s="259"/>
      <c r="H317" s="259"/>
      <c r="I317" s="259"/>
      <c r="J317" s="259"/>
      <c r="K317" s="259"/>
    </row>
    <row r="318" spans="1:11" ht="15" customHeight="1">
      <c r="A318" s="259" t="str">
        <f>A3</f>
        <v>Nómina que corresponde a la 1ra (primera) quincena del mes de JUlio de 2016.</v>
      </c>
      <c r="B318" s="259"/>
      <c r="C318" s="259"/>
      <c r="D318" s="259"/>
      <c r="E318" s="259"/>
      <c r="F318" s="259"/>
      <c r="G318" s="259"/>
      <c r="H318" s="259"/>
      <c r="I318" s="259"/>
      <c r="J318" s="259"/>
      <c r="K318" s="259"/>
    </row>
    <row r="319" spans="1:11" ht="15" customHeight="1">
      <c r="A319" s="260" t="s">
        <v>477</v>
      </c>
      <c r="B319" s="260"/>
      <c r="C319" s="260"/>
      <c r="D319" s="260"/>
      <c r="E319" s="260"/>
      <c r="F319" s="260"/>
      <c r="G319" s="260"/>
      <c r="H319" s="260"/>
      <c r="I319" s="260"/>
      <c r="J319" s="260"/>
      <c r="K319" s="260"/>
    </row>
    <row r="320" spans="1:11" ht="24.75" customHeight="1">
      <c r="A320" s="49" t="s">
        <v>8</v>
      </c>
      <c r="B320" s="44" t="s">
        <v>36</v>
      </c>
      <c r="C320" s="49" t="s">
        <v>0</v>
      </c>
      <c r="D320" s="49" t="s">
        <v>1</v>
      </c>
      <c r="E320" s="49" t="s">
        <v>2</v>
      </c>
      <c r="F320" s="49" t="s">
        <v>3</v>
      </c>
      <c r="G320" s="49" t="s">
        <v>4</v>
      </c>
      <c r="H320" s="89" t="s">
        <v>108</v>
      </c>
      <c r="I320" s="242" t="s">
        <v>493</v>
      </c>
      <c r="J320" s="49" t="s">
        <v>5</v>
      </c>
      <c r="K320" s="49" t="s">
        <v>6</v>
      </c>
    </row>
    <row r="321" spans="1:11" ht="51" customHeight="1" thickBot="1">
      <c r="A321" s="56" t="s">
        <v>663</v>
      </c>
      <c r="B321" s="56">
        <v>1</v>
      </c>
      <c r="C321" s="59" t="s">
        <v>112</v>
      </c>
      <c r="D321" s="91" t="s">
        <v>55</v>
      </c>
      <c r="E321" s="76">
        <v>7791</v>
      </c>
      <c r="F321" s="76">
        <v>420</v>
      </c>
      <c r="G321" s="76"/>
      <c r="H321" s="76"/>
      <c r="I321" s="76"/>
      <c r="J321" s="76">
        <f>E321-F321+G321</f>
        <v>7371</v>
      </c>
      <c r="K321" s="68"/>
    </row>
    <row r="322" spans="1:11" ht="51" customHeight="1" thickBot="1">
      <c r="A322" s="56" t="s">
        <v>664</v>
      </c>
      <c r="B322" s="8">
        <v>1</v>
      </c>
      <c r="C322" s="241" t="s">
        <v>60</v>
      </c>
      <c r="D322" s="82" t="s">
        <v>52</v>
      </c>
      <c r="E322" s="41">
        <v>3481.8</v>
      </c>
      <c r="F322" s="41"/>
      <c r="G322" s="41">
        <v>90</v>
      </c>
      <c r="H322" s="41"/>
      <c r="I322" s="41"/>
      <c r="J322" s="41">
        <v>3571.8</v>
      </c>
      <c r="K322" s="42"/>
    </row>
    <row r="323" spans="1:11" ht="51" customHeight="1" thickBot="1">
      <c r="A323" s="56" t="s">
        <v>665</v>
      </c>
      <c r="B323" s="5">
        <v>1</v>
      </c>
      <c r="C323" s="50" t="s">
        <v>116</v>
      </c>
      <c r="D323" s="65" t="s">
        <v>113</v>
      </c>
      <c r="E323" s="41">
        <v>2346.75</v>
      </c>
      <c r="F323" s="97"/>
      <c r="G323" s="41">
        <v>142</v>
      </c>
      <c r="H323" s="41"/>
      <c r="I323" s="41"/>
      <c r="J323" s="37">
        <f>E323-F323+G323</f>
        <v>2488.75</v>
      </c>
      <c r="K323" s="42"/>
    </row>
    <row r="324" spans="1:11" ht="51" customHeight="1" thickBot="1">
      <c r="A324" s="56" t="s">
        <v>666</v>
      </c>
      <c r="B324" s="5">
        <v>1</v>
      </c>
      <c r="C324" s="88" t="s">
        <v>117</v>
      </c>
      <c r="D324" s="29" t="s">
        <v>114</v>
      </c>
      <c r="E324" s="37">
        <v>4252.5</v>
      </c>
      <c r="F324" s="96"/>
      <c r="G324" s="37">
        <v>90</v>
      </c>
      <c r="H324" s="37"/>
      <c r="I324" s="37"/>
      <c r="J324" s="37">
        <f>E324-F324+G324</f>
        <v>4342.5</v>
      </c>
      <c r="K324" s="42"/>
    </row>
    <row r="325" spans="1:11" ht="51" customHeight="1" thickBot="1">
      <c r="A325" s="56" t="s">
        <v>667</v>
      </c>
      <c r="B325" s="5">
        <v>1</v>
      </c>
      <c r="C325" s="28" t="s">
        <v>141</v>
      </c>
      <c r="D325" s="33" t="s">
        <v>25</v>
      </c>
      <c r="E325" s="37">
        <v>6416.55</v>
      </c>
      <c r="F325" s="37">
        <v>350</v>
      </c>
      <c r="G325" s="37"/>
      <c r="H325" s="37"/>
      <c r="I325" s="37"/>
      <c r="J325" s="37">
        <f>E325-F325+G325</f>
        <v>6066.55</v>
      </c>
      <c r="K325" s="42"/>
    </row>
    <row r="326" spans="1:11" ht="51" customHeight="1" thickBot="1">
      <c r="A326" s="56" t="s">
        <v>668</v>
      </c>
      <c r="B326" s="5">
        <v>1</v>
      </c>
      <c r="C326" s="28" t="s">
        <v>326</v>
      </c>
      <c r="D326" s="33" t="s">
        <v>315</v>
      </c>
      <c r="E326" s="37">
        <v>5092.5</v>
      </c>
      <c r="F326" s="37">
        <v>350</v>
      </c>
      <c r="G326" s="37"/>
      <c r="H326" s="37"/>
      <c r="I326" s="37"/>
      <c r="J326" s="37">
        <f>E326-F326+G326</f>
        <v>4742.5</v>
      </c>
      <c r="K326" s="42"/>
    </row>
    <row r="327" spans="1:11" ht="24" customHeight="1" thickTop="1">
      <c r="A327" s="115"/>
      <c r="B327" s="147"/>
      <c r="C327" s="116"/>
      <c r="D327" s="130" t="s">
        <v>277</v>
      </c>
      <c r="E327" s="131">
        <f aca="true" t="shared" si="22" ref="E327:J327">SUM(E321:E326)</f>
        <v>29381.1</v>
      </c>
      <c r="F327" s="131">
        <f t="shared" si="22"/>
        <v>1120</v>
      </c>
      <c r="G327" s="131">
        <f t="shared" si="22"/>
        <v>322</v>
      </c>
      <c r="H327" s="131">
        <f t="shared" si="22"/>
        <v>0</v>
      </c>
      <c r="I327" s="131">
        <f t="shared" si="22"/>
        <v>0</v>
      </c>
      <c r="J327" s="131">
        <f t="shared" si="22"/>
        <v>28583.1</v>
      </c>
      <c r="K327" s="127"/>
    </row>
    <row r="328" spans="1:11" ht="15" customHeight="1">
      <c r="A328" s="262" t="s">
        <v>278</v>
      </c>
      <c r="B328" s="262"/>
      <c r="C328" s="262"/>
      <c r="D328" s="262"/>
      <c r="E328" s="262"/>
      <c r="F328" s="262"/>
      <c r="G328" s="262"/>
      <c r="H328" s="262"/>
      <c r="I328" s="262"/>
      <c r="J328" s="262"/>
      <c r="K328" s="262"/>
    </row>
    <row r="329" spans="1:11" ht="24.75" customHeight="1">
      <c r="A329" s="49" t="s">
        <v>8</v>
      </c>
      <c r="B329" s="44" t="s">
        <v>36</v>
      </c>
      <c r="C329" s="49" t="s">
        <v>0</v>
      </c>
      <c r="D329" s="49" t="s">
        <v>1</v>
      </c>
      <c r="E329" s="49" t="s">
        <v>2</v>
      </c>
      <c r="F329" s="49" t="s">
        <v>3</v>
      </c>
      <c r="G329" s="49" t="s">
        <v>4</v>
      </c>
      <c r="H329" s="89" t="s">
        <v>108</v>
      </c>
      <c r="I329" s="242" t="s">
        <v>493</v>
      </c>
      <c r="J329" s="49" t="s">
        <v>5</v>
      </c>
      <c r="K329" s="49" t="s">
        <v>6</v>
      </c>
    </row>
    <row r="330" spans="1:11" ht="51" customHeight="1" thickBot="1">
      <c r="A330" s="5" t="s">
        <v>669</v>
      </c>
      <c r="B330" s="5">
        <v>1</v>
      </c>
      <c r="C330" s="28" t="s">
        <v>126</v>
      </c>
      <c r="D330" s="33" t="s">
        <v>125</v>
      </c>
      <c r="E330" s="37">
        <v>5117.7</v>
      </c>
      <c r="F330" s="37">
        <v>210</v>
      </c>
      <c r="G330" s="37"/>
      <c r="H330" s="37"/>
      <c r="I330" s="37"/>
      <c r="J330" s="37">
        <f>E330-F330+G330</f>
        <v>4907.7</v>
      </c>
      <c r="K330" s="11"/>
    </row>
    <row r="331" spans="1:11" ht="51" customHeight="1" thickBot="1">
      <c r="A331" s="5" t="s">
        <v>670</v>
      </c>
      <c r="B331" s="5">
        <v>1</v>
      </c>
      <c r="C331" s="28" t="s">
        <v>127</v>
      </c>
      <c r="D331" s="33" t="s">
        <v>125</v>
      </c>
      <c r="E331" s="35">
        <v>4969.65</v>
      </c>
      <c r="F331" s="35">
        <v>175</v>
      </c>
      <c r="G331" s="35"/>
      <c r="H331" s="35"/>
      <c r="I331" s="160"/>
      <c r="J331" s="35">
        <f>E331-F331+G331</f>
        <v>4794.65</v>
      </c>
      <c r="K331" s="42"/>
    </row>
    <row r="332" spans="1:11" ht="25.5" customHeight="1" thickTop="1">
      <c r="A332" s="115"/>
      <c r="B332" s="115"/>
      <c r="C332" s="148"/>
      <c r="D332" s="130" t="s">
        <v>277</v>
      </c>
      <c r="E332" s="129">
        <f>SUM(E330:E331)</f>
        <v>10087.349999999999</v>
      </c>
      <c r="F332" s="129">
        <f>SUM(F330:F331)</f>
        <v>385</v>
      </c>
      <c r="G332" s="129">
        <f>SUM(G330:G331)</f>
        <v>0</v>
      </c>
      <c r="H332" s="129">
        <f>SUM(H330:H331)</f>
        <v>0</v>
      </c>
      <c r="I332" s="129">
        <f>SUM(I330:I331)</f>
        <v>0</v>
      </c>
      <c r="J332" s="129">
        <f>SUM(J330:J331)</f>
        <v>9702.349999999999</v>
      </c>
      <c r="K332" s="133"/>
    </row>
    <row r="333" spans="1:11" ht="15" customHeight="1">
      <c r="A333" s="262" t="s">
        <v>279</v>
      </c>
      <c r="B333" s="262"/>
      <c r="C333" s="262"/>
      <c r="D333" s="262"/>
      <c r="E333" s="262"/>
      <c r="F333" s="262"/>
      <c r="G333" s="262"/>
      <c r="H333" s="262"/>
      <c r="I333" s="262"/>
      <c r="J333" s="262"/>
      <c r="K333" s="262"/>
    </row>
    <row r="334" spans="1:11" ht="24.75" customHeight="1">
      <c r="A334" s="49" t="s">
        <v>8</v>
      </c>
      <c r="B334" s="44" t="s">
        <v>36</v>
      </c>
      <c r="C334" s="49" t="s">
        <v>0</v>
      </c>
      <c r="D334" s="49" t="s">
        <v>1</v>
      </c>
      <c r="E334" s="49" t="s">
        <v>2</v>
      </c>
      <c r="F334" s="49" t="s">
        <v>3</v>
      </c>
      <c r="G334" s="49" t="s">
        <v>4</v>
      </c>
      <c r="H334" s="89" t="s">
        <v>108</v>
      </c>
      <c r="I334" s="242" t="s">
        <v>493</v>
      </c>
      <c r="J334" s="49" t="s">
        <v>5</v>
      </c>
      <c r="K334" s="49" t="s">
        <v>6</v>
      </c>
    </row>
    <row r="335" spans="1:11" ht="51" customHeight="1" thickBot="1">
      <c r="A335" s="31" t="s">
        <v>671</v>
      </c>
      <c r="B335" s="5">
        <v>1</v>
      </c>
      <c r="C335" s="28" t="s">
        <v>128</v>
      </c>
      <c r="D335" s="86" t="s">
        <v>21</v>
      </c>
      <c r="E335" s="37">
        <v>3481.8</v>
      </c>
      <c r="F335" s="79"/>
      <c r="G335" s="79">
        <v>90</v>
      </c>
      <c r="H335" s="79"/>
      <c r="I335" s="79"/>
      <c r="J335" s="37">
        <f>E335-F335+G335</f>
        <v>3571.8</v>
      </c>
      <c r="K335" s="11"/>
    </row>
    <row r="336" spans="1:11" ht="51" customHeight="1" thickBot="1">
      <c r="A336" s="31" t="s">
        <v>672</v>
      </c>
      <c r="B336" s="5">
        <v>1</v>
      </c>
      <c r="C336" s="28" t="s">
        <v>129</v>
      </c>
      <c r="D336" s="33" t="s">
        <v>135</v>
      </c>
      <c r="E336" s="37">
        <v>5117.7</v>
      </c>
      <c r="F336" s="37">
        <v>210</v>
      </c>
      <c r="G336" s="37"/>
      <c r="H336" s="37"/>
      <c r="I336" s="37"/>
      <c r="J336" s="37">
        <f>E336-F336+G336</f>
        <v>4907.7</v>
      </c>
      <c r="K336" s="42"/>
    </row>
    <row r="337" spans="1:11" ht="51" customHeight="1" thickBot="1">
      <c r="A337" s="31" t="s">
        <v>673</v>
      </c>
      <c r="B337" s="5">
        <v>1</v>
      </c>
      <c r="C337" s="28" t="s">
        <v>130</v>
      </c>
      <c r="D337" s="30" t="s">
        <v>136</v>
      </c>
      <c r="E337" s="37">
        <v>5290.95</v>
      </c>
      <c r="F337" s="37">
        <v>210</v>
      </c>
      <c r="G337" s="37"/>
      <c r="H337" s="37"/>
      <c r="I337" s="37"/>
      <c r="J337" s="37">
        <f>E337-F337+G337</f>
        <v>5080.95</v>
      </c>
      <c r="K337" s="42"/>
    </row>
    <row r="338" spans="1:11" ht="51" customHeight="1" thickBot="1">
      <c r="A338" s="31" t="s">
        <v>674</v>
      </c>
      <c r="B338" s="5">
        <v>1</v>
      </c>
      <c r="C338" s="28" t="s">
        <v>131</v>
      </c>
      <c r="D338" s="30" t="s">
        <v>136</v>
      </c>
      <c r="E338" s="37">
        <v>4543.35</v>
      </c>
      <c r="F338" s="37">
        <v>175</v>
      </c>
      <c r="G338" s="37"/>
      <c r="H338" s="37"/>
      <c r="I338" s="37"/>
      <c r="J338" s="37">
        <f>E338-F338+G338</f>
        <v>4368.35</v>
      </c>
      <c r="K338" s="9"/>
    </row>
    <row r="339" spans="1:11" ht="51" customHeight="1" thickBot="1">
      <c r="A339" s="31" t="s">
        <v>675</v>
      </c>
      <c r="B339" s="5">
        <v>1</v>
      </c>
      <c r="C339" s="28" t="s">
        <v>132</v>
      </c>
      <c r="D339" s="30" t="s">
        <v>136</v>
      </c>
      <c r="E339" s="37">
        <v>3862.95</v>
      </c>
      <c r="F339" s="37"/>
      <c r="G339" s="37">
        <v>90</v>
      </c>
      <c r="H339" s="37"/>
      <c r="I339" s="37"/>
      <c r="J339" s="37">
        <f>E339-F339+G339</f>
        <v>3952.95</v>
      </c>
      <c r="K339" s="42"/>
    </row>
    <row r="340" spans="1:11" ht="51" customHeight="1" thickBot="1">
      <c r="A340" s="31" t="s">
        <v>676</v>
      </c>
      <c r="B340" s="5">
        <v>1</v>
      </c>
      <c r="C340" s="28" t="s">
        <v>133</v>
      </c>
      <c r="D340" s="30" t="s">
        <v>136</v>
      </c>
      <c r="E340" s="37">
        <v>3862.95</v>
      </c>
      <c r="F340" s="37"/>
      <c r="G340" s="37">
        <v>90</v>
      </c>
      <c r="H340" s="37"/>
      <c r="I340" s="37"/>
      <c r="J340" s="37">
        <f>E340-F340+G340</f>
        <v>3952.95</v>
      </c>
      <c r="K340" s="21"/>
    </row>
    <row r="341" spans="1:11" ht="51" customHeight="1" thickBot="1">
      <c r="A341" s="31" t="s">
        <v>677</v>
      </c>
      <c r="B341" s="5">
        <v>1</v>
      </c>
      <c r="C341" s="50" t="s">
        <v>134</v>
      </c>
      <c r="D341" s="30" t="s">
        <v>136</v>
      </c>
      <c r="E341" s="37">
        <v>3862.95</v>
      </c>
      <c r="F341" s="37"/>
      <c r="G341" s="37">
        <v>90</v>
      </c>
      <c r="H341" s="37"/>
      <c r="I341" s="37"/>
      <c r="J341" s="37">
        <f>E341-F341+G341</f>
        <v>3952.95</v>
      </c>
      <c r="K341" s="9"/>
    </row>
    <row r="342" spans="1:11" ht="51" customHeight="1" thickBot="1">
      <c r="A342" s="31" t="s">
        <v>678</v>
      </c>
      <c r="B342" s="8">
        <v>1</v>
      </c>
      <c r="C342" s="50" t="s">
        <v>81</v>
      </c>
      <c r="D342" s="66" t="s">
        <v>82</v>
      </c>
      <c r="E342" s="41">
        <v>3269.7</v>
      </c>
      <c r="F342" s="90"/>
      <c r="G342" s="90">
        <v>90</v>
      </c>
      <c r="H342" s="90"/>
      <c r="I342" s="90"/>
      <c r="J342" s="37">
        <f>E342-F342+G342</f>
        <v>3359.7</v>
      </c>
      <c r="K342" s="42"/>
    </row>
    <row r="343" spans="1:11" ht="25.5" customHeight="1" thickTop="1">
      <c r="A343" s="115"/>
      <c r="B343" s="115"/>
      <c r="C343" s="116"/>
      <c r="D343" s="130" t="s">
        <v>277</v>
      </c>
      <c r="E343" s="131">
        <f>SUM(E335:E342)</f>
        <v>33292.350000000006</v>
      </c>
      <c r="F343" s="131">
        <f>SUM(F335:F342)</f>
        <v>595</v>
      </c>
      <c r="G343" s="131">
        <f>SUM(G335:G342)</f>
        <v>450</v>
      </c>
      <c r="H343" s="131">
        <f>SUM(H335:H342)</f>
        <v>0</v>
      </c>
      <c r="I343" s="131">
        <f>SUM(I335:I342)</f>
        <v>0</v>
      </c>
      <c r="J343" s="131">
        <f>SUM(J335:J342)</f>
        <v>33147.350000000006</v>
      </c>
      <c r="K343" s="133"/>
    </row>
    <row r="344" spans="1:11" ht="15" customHeight="1">
      <c r="A344" s="262" t="s">
        <v>280</v>
      </c>
      <c r="B344" s="262"/>
      <c r="C344" s="262"/>
      <c r="D344" s="262"/>
      <c r="E344" s="262"/>
      <c r="F344" s="262"/>
      <c r="G344" s="262"/>
      <c r="H344" s="262"/>
      <c r="I344" s="262"/>
      <c r="J344" s="262"/>
      <c r="K344" s="262"/>
    </row>
    <row r="345" spans="1:11" ht="24.75" customHeight="1">
      <c r="A345" s="49" t="s">
        <v>8</v>
      </c>
      <c r="B345" s="44" t="s">
        <v>36</v>
      </c>
      <c r="C345" s="49" t="s">
        <v>0</v>
      </c>
      <c r="D345" s="49" t="s">
        <v>1</v>
      </c>
      <c r="E345" s="49" t="s">
        <v>2</v>
      </c>
      <c r="F345" s="49" t="s">
        <v>3</v>
      </c>
      <c r="G345" s="49" t="s">
        <v>4</v>
      </c>
      <c r="H345" s="89" t="s">
        <v>108</v>
      </c>
      <c r="I345" s="242" t="s">
        <v>493</v>
      </c>
      <c r="J345" s="49" t="s">
        <v>5</v>
      </c>
      <c r="K345" s="49" t="s">
        <v>6</v>
      </c>
    </row>
    <row r="346" spans="1:11" ht="40.5" customHeight="1" thickBot="1">
      <c r="A346" s="5" t="s">
        <v>679</v>
      </c>
      <c r="B346" s="13">
        <v>1</v>
      </c>
      <c r="C346" s="28" t="s">
        <v>337</v>
      </c>
      <c r="D346" s="29" t="s">
        <v>230</v>
      </c>
      <c r="E346" s="34">
        <v>4608.45</v>
      </c>
      <c r="F346" s="34">
        <v>175</v>
      </c>
      <c r="G346" s="34"/>
      <c r="H346" s="34"/>
      <c r="I346" s="34"/>
      <c r="J346" s="37">
        <f>E346-F346+G346</f>
        <v>4433.45</v>
      </c>
      <c r="K346" s="104"/>
    </row>
    <row r="347" spans="1:11" ht="40.5" customHeight="1" thickBot="1">
      <c r="A347" s="5" t="s">
        <v>680</v>
      </c>
      <c r="B347" s="5">
        <v>1</v>
      </c>
      <c r="C347" s="28" t="s">
        <v>137</v>
      </c>
      <c r="D347" s="33" t="s">
        <v>139</v>
      </c>
      <c r="E347" s="37">
        <v>3690.75</v>
      </c>
      <c r="F347" s="37"/>
      <c r="G347" s="37">
        <v>90</v>
      </c>
      <c r="H347" s="37"/>
      <c r="I347" s="37"/>
      <c r="J347" s="37">
        <f>E347-F347+G347</f>
        <v>3780.75</v>
      </c>
      <c r="K347" s="14"/>
    </row>
    <row r="348" spans="1:11" ht="40.5" customHeight="1" thickBot="1">
      <c r="A348" s="5" t="s">
        <v>681</v>
      </c>
      <c r="B348" s="5">
        <v>1</v>
      </c>
      <c r="C348" s="28" t="s">
        <v>138</v>
      </c>
      <c r="D348" s="30" t="s">
        <v>58</v>
      </c>
      <c r="E348" s="37">
        <v>3156.3</v>
      </c>
      <c r="F348" s="37"/>
      <c r="G348" s="37">
        <v>111</v>
      </c>
      <c r="H348" s="37"/>
      <c r="I348" s="37"/>
      <c r="J348" s="37">
        <f>E348-F348+G348</f>
        <v>3267.3</v>
      </c>
      <c r="K348" s="12"/>
    </row>
    <row r="349" spans="1:11" ht="25.5" customHeight="1" thickTop="1">
      <c r="A349" s="115"/>
      <c r="B349" s="115"/>
      <c r="C349" s="116"/>
      <c r="D349" s="130" t="s">
        <v>277</v>
      </c>
      <c r="E349" s="131">
        <f>SUM(E346:E348)</f>
        <v>11455.5</v>
      </c>
      <c r="F349" s="131">
        <f>SUM(F346:F348)</f>
        <v>175</v>
      </c>
      <c r="G349" s="131">
        <f>SUM(G346:G348)</f>
        <v>201</v>
      </c>
      <c r="H349" s="131">
        <f>SUM(H346:H348)</f>
        <v>0</v>
      </c>
      <c r="I349" s="131">
        <f>SUM(I346:I348)</f>
        <v>0</v>
      </c>
      <c r="J349" s="131">
        <f>SUM(J346:J348)</f>
        <v>11481.5</v>
      </c>
      <c r="K349" s="127"/>
    </row>
    <row r="350" spans="1:11" ht="15" customHeight="1">
      <c r="A350" s="263" t="s">
        <v>281</v>
      </c>
      <c r="B350" s="263"/>
      <c r="C350" s="263"/>
      <c r="D350" s="263"/>
      <c r="E350" s="263"/>
      <c r="F350" s="263"/>
      <c r="G350" s="263"/>
      <c r="H350" s="263"/>
      <c r="I350" s="263"/>
      <c r="J350" s="263"/>
      <c r="K350" s="263"/>
    </row>
    <row r="351" spans="1:11" ht="24.75" customHeight="1">
      <c r="A351" s="49" t="s">
        <v>8</v>
      </c>
      <c r="B351" s="44" t="s">
        <v>36</v>
      </c>
      <c r="C351" s="49" t="s">
        <v>0</v>
      </c>
      <c r="D351" s="49" t="s">
        <v>1</v>
      </c>
      <c r="E351" s="49" t="s">
        <v>2</v>
      </c>
      <c r="F351" s="49" t="s">
        <v>3</v>
      </c>
      <c r="G351" s="49" t="s">
        <v>4</v>
      </c>
      <c r="H351" s="89" t="s">
        <v>108</v>
      </c>
      <c r="I351" s="242" t="s">
        <v>493</v>
      </c>
      <c r="J351" s="49" t="s">
        <v>5</v>
      </c>
      <c r="K351" s="49" t="s">
        <v>6</v>
      </c>
    </row>
    <row r="352" spans="1:11" ht="36" customHeight="1" thickBot="1">
      <c r="A352" s="5" t="s">
        <v>669</v>
      </c>
      <c r="B352" s="5">
        <v>1</v>
      </c>
      <c r="C352" s="88" t="s">
        <v>146</v>
      </c>
      <c r="D352" s="30" t="s">
        <v>143</v>
      </c>
      <c r="E352" s="37">
        <v>3426.15</v>
      </c>
      <c r="F352" s="37"/>
      <c r="G352" s="37">
        <v>90</v>
      </c>
      <c r="H352" s="37"/>
      <c r="I352" s="37"/>
      <c r="J352" s="37">
        <f aca="true" t="shared" si="23" ref="J352:J365">E352-F352+G352</f>
        <v>3516.15</v>
      </c>
      <c r="K352" s="19"/>
    </row>
    <row r="353" spans="1:11" ht="36" customHeight="1" thickBot="1">
      <c r="A353" s="5" t="s">
        <v>670</v>
      </c>
      <c r="B353" s="5">
        <v>1</v>
      </c>
      <c r="C353" s="88" t="s">
        <v>148</v>
      </c>
      <c r="D353" s="30" t="s">
        <v>143</v>
      </c>
      <c r="E353" s="37">
        <v>3426.15</v>
      </c>
      <c r="F353" s="37"/>
      <c r="G353" s="37">
        <v>90</v>
      </c>
      <c r="H353" s="37"/>
      <c r="I353" s="37"/>
      <c r="J353" s="37">
        <f t="shared" si="23"/>
        <v>3516.15</v>
      </c>
      <c r="K353" s="107"/>
    </row>
    <row r="354" spans="1:11" ht="36" customHeight="1" thickBot="1">
      <c r="A354" s="5" t="s">
        <v>682</v>
      </c>
      <c r="B354" s="5">
        <v>1</v>
      </c>
      <c r="C354" s="88" t="s">
        <v>149</v>
      </c>
      <c r="D354" s="30" t="s">
        <v>143</v>
      </c>
      <c r="E354" s="37">
        <v>3426.15</v>
      </c>
      <c r="F354" s="37"/>
      <c r="G354" s="37">
        <v>90</v>
      </c>
      <c r="H354" s="37"/>
      <c r="I354" s="37"/>
      <c r="J354" s="37">
        <f t="shared" si="23"/>
        <v>3516.15</v>
      </c>
      <c r="K354" s="107"/>
    </row>
    <row r="355" spans="1:11" ht="36" customHeight="1" thickBot="1">
      <c r="A355" s="5" t="s">
        <v>683</v>
      </c>
      <c r="B355" s="5">
        <v>1</v>
      </c>
      <c r="C355" s="88" t="s">
        <v>150</v>
      </c>
      <c r="D355" s="30" t="s">
        <v>115</v>
      </c>
      <c r="E355" s="37">
        <v>3650.85</v>
      </c>
      <c r="F355" s="37"/>
      <c r="G355" s="37">
        <v>90</v>
      </c>
      <c r="H355" s="37"/>
      <c r="I355" s="37"/>
      <c r="J355" s="37">
        <f t="shared" si="23"/>
        <v>3740.85</v>
      </c>
      <c r="K355" s="107"/>
    </row>
    <row r="356" spans="1:11" ht="36" customHeight="1" thickBot="1">
      <c r="A356" s="5" t="s">
        <v>684</v>
      </c>
      <c r="B356" s="5">
        <v>1</v>
      </c>
      <c r="C356" s="88" t="s">
        <v>151</v>
      </c>
      <c r="D356" s="30" t="s">
        <v>143</v>
      </c>
      <c r="E356" s="37">
        <v>3426.15</v>
      </c>
      <c r="F356" s="37"/>
      <c r="G356" s="37">
        <v>90</v>
      </c>
      <c r="H356" s="37"/>
      <c r="I356" s="37"/>
      <c r="J356" s="37">
        <f t="shared" si="23"/>
        <v>3516.15</v>
      </c>
      <c r="K356" s="107"/>
    </row>
    <row r="357" spans="1:11" ht="36" customHeight="1" thickBot="1">
      <c r="A357" s="5" t="s">
        <v>685</v>
      </c>
      <c r="B357" s="5">
        <v>1</v>
      </c>
      <c r="C357" s="100" t="s">
        <v>152</v>
      </c>
      <c r="D357" s="30" t="s">
        <v>143</v>
      </c>
      <c r="E357" s="37">
        <v>3426.15</v>
      </c>
      <c r="F357" s="37"/>
      <c r="G357" s="37">
        <v>90</v>
      </c>
      <c r="H357" s="37"/>
      <c r="I357" s="37"/>
      <c r="J357" s="37">
        <f t="shared" si="23"/>
        <v>3516.15</v>
      </c>
      <c r="K357" s="107"/>
    </row>
    <row r="358" spans="1:11" ht="36" customHeight="1" thickBot="1">
      <c r="A358" s="5" t="s">
        <v>686</v>
      </c>
      <c r="B358" s="5">
        <v>1</v>
      </c>
      <c r="C358" s="101" t="s">
        <v>153</v>
      </c>
      <c r="D358" s="30" t="s">
        <v>143</v>
      </c>
      <c r="E358" s="37">
        <v>3426.15</v>
      </c>
      <c r="F358" s="99"/>
      <c r="G358" s="37">
        <v>90</v>
      </c>
      <c r="H358" s="37"/>
      <c r="I358" s="37"/>
      <c r="J358" s="37">
        <f t="shared" si="23"/>
        <v>3516.15</v>
      </c>
      <c r="K358" s="107"/>
    </row>
    <row r="359" spans="1:11" ht="36" customHeight="1" thickBot="1">
      <c r="A359" s="5" t="s">
        <v>687</v>
      </c>
      <c r="B359" s="5">
        <v>1</v>
      </c>
      <c r="C359" s="40" t="s">
        <v>154</v>
      </c>
      <c r="D359" s="30" t="s">
        <v>143</v>
      </c>
      <c r="E359" s="37">
        <v>3426.15</v>
      </c>
      <c r="F359" s="37"/>
      <c r="G359" s="37">
        <v>90</v>
      </c>
      <c r="H359" s="37"/>
      <c r="I359" s="37"/>
      <c r="J359" s="37">
        <f t="shared" si="23"/>
        <v>3516.15</v>
      </c>
      <c r="K359" s="107"/>
    </row>
    <row r="360" spans="1:11" ht="36" customHeight="1" thickBot="1">
      <c r="A360" s="5" t="s">
        <v>688</v>
      </c>
      <c r="B360" s="5">
        <v>1</v>
      </c>
      <c r="C360" s="28" t="s">
        <v>155</v>
      </c>
      <c r="D360" s="33" t="s">
        <v>144</v>
      </c>
      <c r="E360" s="37">
        <v>3650.85</v>
      </c>
      <c r="F360" s="37"/>
      <c r="G360" s="37">
        <v>90</v>
      </c>
      <c r="H360" s="37"/>
      <c r="I360" s="37"/>
      <c r="J360" s="37">
        <f t="shared" si="23"/>
        <v>3740.85</v>
      </c>
      <c r="K360" s="107"/>
    </row>
    <row r="361" spans="1:11" ht="36" customHeight="1" thickBot="1">
      <c r="A361" s="5" t="s">
        <v>689</v>
      </c>
      <c r="B361" s="5">
        <v>1</v>
      </c>
      <c r="C361" s="50" t="s">
        <v>156</v>
      </c>
      <c r="D361" s="87" t="s">
        <v>143</v>
      </c>
      <c r="E361" s="41">
        <v>2543.1</v>
      </c>
      <c r="F361" s="41"/>
      <c r="G361" s="41">
        <v>142</v>
      </c>
      <c r="H361" s="41"/>
      <c r="I361" s="41"/>
      <c r="J361" s="37">
        <f t="shared" si="23"/>
        <v>2685.1</v>
      </c>
      <c r="K361" s="107"/>
    </row>
    <row r="362" spans="1:11" ht="36" customHeight="1" thickBot="1">
      <c r="A362" s="5" t="s">
        <v>690</v>
      </c>
      <c r="B362" s="5">
        <v>1</v>
      </c>
      <c r="C362" s="28" t="s">
        <v>157</v>
      </c>
      <c r="D362" s="33" t="s">
        <v>145</v>
      </c>
      <c r="E362" s="37">
        <v>1712.55</v>
      </c>
      <c r="F362" s="37"/>
      <c r="G362" s="37">
        <v>167</v>
      </c>
      <c r="H362" s="37"/>
      <c r="I362" s="37"/>
      <c r="J362" s="37">
        <f t="shared" si="23"/>
        <v>1879.55</v>
      </c>
      <c r="K362" s="107"/>
    </row>
    <row r="363" spans="1:11" ht="36" customHeight="1" thickBot="1">
      <c r="A363" s="5" t="s">
        <v>691</v>
      </c>
      <c r="B363" s="5">
        <v>1</v>
      </c>
      <c r="C363" s="28" t="s">
        <v>438</v>
      </c>
      <c r="D363" s="30" t="s">
        <v>115</v>
      </c>
      <c r="E363" s="37">
        <v>3650.85</v>
      </c>
      <c r="F363" s="37"/>
      <c r="G363" s="37">
        <f>G360</f>
        <v>90</v>
      </c>
      <c r="H363" s="37"/>
      <c r="I363" s="37"/>
      <c r="J363" s="37">
        <f t="shared" si="23"/>
        <v>3740.85</v>
      </c>
      <c r="K363" s="107"/>
    </row>
    <row r="364" spans="1:11" ht="36" customHeight="1" thickBot="1">
      <c r="A364" s="5" t="s">
        <v>692</v>
      </c>
      <c r="B364" s="13">
        <v>1</v>
      </c>
      <c r="C364" s="84" t="s">
        <v>171</v>
      </c>
      <c r="D364" s="64" t="s">
        <v>143</v>
      </c>
      <c r="E364" s="41">
        <v>3043.95</v>
      </c>
      <c r="F364" s="41"/>
      <c r="G364" s="41">
        <v>111</v>
      </c>
      <c r="H364" s="41"/>
      <c r="I364" s="41"/>
      <c r="J364" s="37">
        <f>E364-F364+G364</f>
        <v>3154.95</v>
      </c>
      <c r="K364" s="17"/>
    </row>
    <row r="365" spans="1:11" ht="36" customHeight="1" thickBot="1">
      <c r="A365" s="5" t="s">
        <v>693</v>
      </c>
      <c r="B365" s="5">
        <v>1</v>
      </c>
      <c r="C365" s="28" t="s">
        <v>158</v>
      </c>
      <c r="D365" s="30" t="s">
        <v>115</v>
      </c>
      <c r="E365" s="37">
        <v>3650.85</v>
      </c>
      <c r="F365" s="37"/>
      <c r="G365" s="37">
        <f>G359</f>
        <v>90</v>
      </c>
      <c r="H365" s="37"/>
      <c r="I365" s="37"/>
      <c r="J365" s="37">
        <f t="shared" si="23"/>
        <v>3740.85</v>
      </c>
      <c r="K365" s="107"/>
    </row>
    <row r="366" spans="1:11" ht="36" customHeight="1" thickBot="1">
      <c r="A366" s="5" t="s">
        <v>694</v>
      </c>
      <c r="B366" s="13">
        <v>1</v>
      </c>
      <c r="C366" s="84" t="s">
        <v>170</v>
      </c>
      <c r="D366" s="82" t="s">
        <v>219</v>
      </c>
      <c r="E366" s="41">
        <v>4672.5</v>
      </c>
      <c r="F366" s="41">
        <v>175</v>
      </c>
      <c r="G366" s="41"/>
      <c r="H366" s="41"/>
      <c r="I366" s="41"/>
      <c r="J366" s="37">
        <f>E366-F366+G366</f>
        <v>4497.5</v>
      </c>
      <c r="K366" s="17"/>
    </row>
    <row r="367" spans="1:11" ht="36" customHeight="1" thickBot="1">
      <c r="A367" s="5" t="s">
        <v>695</v>
      </c>
      <c r="B367" s="13">
        <v>1</v>
      </c>
      <c r="C367" s="84" t="s">
        <v>300</v>
      </c>
      <c r="D367" s="82" t="s">
        <v>145</v>
      </c>
      <c r="E367" s="41">
        <v>3426.15</v>
      </c>
      <c r="F367" s="41"/>
      <c r="G367" s="41">
        <v>90</v>
      </c>
      <c r="H367" s="41"/>
      <c r="I367" s="41"/>
      <c r="J367" s="37">
        <f>E367-F367+G367</f>
        <v>3516.15</v>
      </c>
      <c r="K367" s="17"/>
    </row>
    <row r="368" spans="1:11" ht="36" customHeight="1" thickBot="1">
      <c r="A368" s="5" t="s">
        <v>696</v>
      </c>
      <c r="B368" s="13">
        <v>1</v>
      </c>
      <c r="C368" s="84" t="s">
        <v>327</v>
      </c>
      <c r="D368" s="82" t="s">
        <v>328</v>
      </c>
      <c r="E368" s="37">
        <v>2778.3</v>
      </c>
      <c r="F368" s="37"/>
      <c r="G368" s="37">
        <v>154</v>
      </c>
      <c r="H368" s="41"/>
      <c r="I368" s="41"/>
      <c r="J368" s="37">
        <f>E368-F368+G368</f>
        <v>2932.3</v>
      </c>
      <c r="K368" s="17"/>
    </row>
    <row r="369" spans="1:11" ht="36" customHeight="1" thickBot="1">
      <c r="A369" s="5" t="s">
        <v>697</v>
      </c>
      <c r="B369" s="13">
        <v>1</v>
      </c>
      <c r="C369" s="84" t="s">
        <v>515</v>
      </c>
      <c r="D369" s="82" t="s">
        <v>516</v>
      </c>
      <c r="E369" s="37">
        <v>3105</v>
      </c>
      <c r="F369" s="37"/>
      <c r="G369" s="37">
        <v>95</v>
      </c>
      <c r="H369" s="41"/>
      <c r="I369" s="41"/>
      <c r="J369" s="37">
        <v>3200</v>
      </c>
      <c r="K369" s="247"/>
    </row>
    <row r="370" spans="1:11" ht="25.5" customHeight="1" thickTop="1">
      <c r="A370" s="147"/>
      <c r="B370" s="147"/>
      <c r="C370" s="141"/>
      <c r="D370" s="130" t="s">
        <v>277</v>
      </c>
      <c r="E370" s="131">
        <f>SUM(E352:E369)</f>
        <v>59868.00000000001</v>
      </c>
      <c r="F370" s="131">
        <f>SUM(F352:F368)</f>
        <v>175</v>
      </c>
      <c r="G370" s="131">
        <f>SUM(G352:G369)</f>
        <v>1749</v>
      </c>
      <c r="H370" s="131">
        <f>SUM(H352:H368)</f>
        <v>0</v>
      </c>
      <c r="I370" s="131">
        <f>SUM(I352:I368)</f>
        <v>0</v>
      </c>
      <c r="J370" s="131">
        <f>SUM(J352:J369)</f>
        <v>61442.00000000001</v>
      </c>
      <c r="K370" s="127"/>
    </row>
    <row r="371" spans="1:11" ht="15" customHeight="1">
      <c r="A371" s="262" t="s">
        <v>282</v>
      </c>
      <c r="B371" s="262"/>
      <c r="C371" s="262"/>
      <c r="D371" s="262"/>
      <c r="E371" s="262"/>
      <c r="F371" s="262"/>
      <c r="G371" s="262"/>
      <c r="H371" s="262"/>
      <c r="I371" s="262"/>
      <c r="J371" s="262"/>
      <c r="K371" s="262"/>
    </row>
    <row r="372" spans="1:11" ht="24.75" customHeight="1">
      <c r="A372" s="49" t="s">
        <v>8</v>
      </c>
      <c r="B372" s="44" t="s">
        <v>36</v>
      </c>
      <c r="C372" s="49" t="s">
        <v>0</v>
      </c>
      <c r="D372" s="49" t="s">
        <v>1</v>
      </c>
      <c r="E372" s="49" t="s">
        <v>2</v>
      </c>
      <c r="F372" s="49" t="s">
        <v>3</v>
      </c>
      <c r="G372" s="49" t="s">
        <v>4</v>
      </c>
      <c r="H372" s="89" t="s">
        <v>108</v>
      </c>
      <c r="I372" s="242" t="s">
        <v>493</v>
      </c>
      <c r="J372" s="49" t="s">
        <v>5</v>
      </c>
      <c r="K372" s="49" t="s">
        <v>6</v>
      </c>
    </row>
    <row r="373" spans="1:11" ht="36" customHeight="1" thickBot="1">
      <c r="A373" s="31" t="s">
        <v>698</v>
      </c>
      <c r="B373" s="5">
        <v>1</v>
      </c>
      <c r="C373" s="28" t="s">
        <v>176</v>
      </c>
      <c r="D373" s="29" t="s">
        <v>220</v>
      </c>
      <c r="E373" s="37">
        <v>4866.75</v>
      </c>
      <c r="F373" s="37">
        <v>175</v>
      </c>
      <c r="G373" s="37"/>
      <c r="H373" s="37"/>
      <c r="I373" s="37"/>
      <c r="J373" s="37">
        <f aca="true" t="shared" si="24" ref="J373:J380">E373-F373+G373</f>
        <v>4691.75</v>
      </c>
      <c r="K373" s="104"/>
    </row>
    <row r="374" spans="1:11" ht="36" customHeight="1" thickBot="1">
      <c r="A374" s="31" t="s">
        <v>699</v>
      </c>
      <c r="B374" s="13">
        <v>1</v>
      </c>
      <c r="C374" s="88" t="s">
        <v>168</v>
      </c>
      <c r="D374" s="93" t="s">
        <v>160</v>
      </c>
      <c r="E374" s="37">
        <v>3426.15</v>
      </c>
      <c r="F374" s="37"/>
      <c r="G374" s="37">
        <v>90</v>
      </c>
      <c r="H374" s="37"/>
      <c r="I374" s="37"/>
      <c r="J374" s="37">
        <f t="shared" si="24"/>
        <v>3516.15</v>
      </c>
      <c r="K374" s="105"/>
    </row>
    <row r="375" spans="1:11" ht="36" customHeight="1" thickBot="1">
      <c r="A375" s="31" t="s">
        <v>700</v>
      </c>
      <c r="B375" s="5">
        <v>1</v>
      </c>
      <c r="C375" s="28" t="s">
        <v>174</v>
      </c>
      <c r="D375" s="93" t="s">
        <v>160</v>
      </c>
      <c r="E375" s="37">
        <v>3426.15</v>
      </c>
      <c r="F375" s="103"/>
      <c r="G375" s="103">
        <v>90</v>
      </c>
      <c r="H375" s="103"/>
      <c r="I375" s="103"/>
      <c r="J375" s="37">
        <f t="shared" si="24"/>
        <v>3516.15</v>
      </c>
      <c r="K375" s="104"/>
    </row>
    <row r="376" spans="1:11" ht="36" customHeight="1" thickBot="1">
      <c r="A376" s="31" t="s">
        <v>701</v>
      </c>
      <c r="B376" s="5">
        <v>1</v>
      </c>
      <c r="C376" s="28" t="s">
        <v>186</v>
      </c>
      <c r="D376" s="93" t="s">
        <v>160</v>
      </c>
      <c r="E376" s="37">
        <v>3739.05</v>
      </c>
      <c r="F376" s="37">
        <v>95</v>
      </c>
      <c r="G376" s="51"/>
      <c r="H376" s="51"/>
      <c r="I376" s="51"/>
      <c r="J376" s="37">
        <f t="shared" si="24"/>
        <v>3644.05</v>
      </c>
      <c r="K376" s="105"/>
    </row>
    <row r="377" spans="1:11" ht="36" customHeight="1" thickBot="1">
      <c r="A377" s="31" t="s">
        <v>702</v>
      </c>
      <c r="B377" s="13">
        <v>1</v>
      </c>
      <c r="C377" s="88" t="s">
        <v>164</v>
      </c>
      <c r="D377" s="29" t="s">
        <v>221</v>
      </c>
      <c r="E377" s="37">
        <v>3426.15</v>
      </c>
      <c r="F377" s="99"/>
      <c r="G377" s="99">
        <v>90</v>
      </c>
      <c r="H377" s="99"/>
      <c r="I377" s="99"/>
      <c r="J377" s="37">
        <f t="shared" si="24"/>
        <v>3516.15</v>
      </c>
      <c r="K377" s="105"/>
    </row>
    <row r="378" spans="1:11" ht="36" customHeight="1" thickBot="1">
      <c r="A378" s="31" t="s">
        <v>703</v>
      </c>
      <c r="B378" s="13">
        <v>1</v>
      </c>
      <c r="C378" s="102" t="s">
        <v>163</v>
      </c>
      <c r="D378" s="86" t="s">
        <v>160</v>
      </c>
      <c r="E378" s="99">
        <v>2878.05</v>
      </c>
      <c r="F378" s="99"/>
      <c r="G378" s="99">
        <v>129</v>
      </c>
      <c r="H378" s="99"/>
      <c r="I378" s="99"/>
      <c r="J378" s="37">
        <f t="shared" si="24"/>
        <v>3007.05</v>
      </c>
      <c r="K378" s="105"/>
    </row>
    <row r="379" spans="1:11" ht="36" customHeight="1" thickBot="1">
      <c r="A379" s="31" t="s">
        <v>704</v>
      </c>
      <c r="B379" s="5">
        <v>1</v>
      </c>
      <c r="C379" s="28" t="s">
        <v>181</v>
      </c>
      <c r="D379" s="38" t="s">
        <v>115</v>
      </c>
      <c r="E379" s="37">
        <v>5600.7</v>
      </c>
      <c r="F379" s="37">
        <v>210</v>
      </c>
      <c r="G379" s="37"/>
      <c r="H379" s="37"/>
      <c r="I379" s="37"/>
      <c r="J379" s="37">
        <f t="shared" si="24"/>
        <v>5390.7</v>
      </c>
      <c r="K379" s="105"/>
    </row>
    <row r="380" spans="1:11" ht="36" customHeight="1" thickBot="1">
      <c r="A380" s="31" t="s">
        <v>705</v>
      </c>
      <c r="B380" s="5">
        <v>1</v>
      </c>
      <c r="C380" s="28" t="s">
        <v>185</v>
      </c>
      <c r="D380" s="38" t="s">
        <v>115</v>
      </c>
      <c r="E380" s="37">
        <v>4918.2</v>
      </c>
      <c r="F380" s="37">
        <v>175</v>
      </c>
      <c r="G380" s="51"/>
      <c r="H380" s="51"/>
      <c r="I380" s="51"/>
      <c r="J380" s="37">
        <f t="shared" si="24"/>
        <v>4743.2</v>
      </c>
      <c r="K380" s="105"/>
    </row>
    <row r="381" spans="1:11" s="10" customFormat="1" ht="36" customHeight="1" thickBot="1">
      <c r="A381" s="31" t="s">
        <v>706</v>
      </c>
      <c r="B381" s="13">
        <v>1</v>
      </c>
      <c r="C381" s="88" t="s">
        <v>162</v>
      </c>
      <c r="D381" s="171" t="s">
        <v>318</v>
      </c>
      <c r="E381" s="37">
        <v>5055.75</v>
      </c>
      <c r="F381" s="37">
        <v>175</v>
      </c>
      <c r="G381" s="37"/>
      <c r="H381" s="37"/>
      <c r="I381" s="37"/>
      <c r="J381" s="37">
        <f>E381-F381+G381</f>
        <v>4880.75</v>
      </c>
      <c r="K381" s="104"/>
    </row>
    <row r="382" spans="1:11" s="10" customFormat="1" ht="36" customHeight="1" thickBot="1">
      <c r="A382" s="31" t="s">
        <v>707</v>
      </c>
      <c r="B382" s="13">
        <v>1</v>
      </c>
      <c r="C382" s="88" t="s">
        <v>165</v>
      </c>
      <c r="D382" s="170" t="s">
        <v>161</v>
      </c>
      <c r="E382" s="37">
        <v>3426.15</v>
      </c>
      <c r="F382" s="37"/>
      <c r="G382" s="37">
        <v>90</v>
      </c>
      <c r="H382" s="37"/>
      <c r="I382" s="37"/>
      <c r="J382" s="37">
        <v>3516.15</v>
      </c>
      <c r="K382" s="105"/>
    </row>
    <row r="383" spans="1:11" s="10" customFormat="1" ht="36" customHeight="1" thickBot="1">
      <c r="A383" s="31" t="s">
        <v>708</v>
      </c>
      <c r="B383" s="13">
        <v>1</v>
      </c>
      <c r="C383" s="88" t="s">
        <v>166</v>
      </c>
      <c r="D383" s="93" t="s">
        <v>160</v>
      </c>
      <c r="E383" s="37">
        <v>3332.7</v>
      </c>
      <c r="F383" s="37"/>
      <c r="G383" s="37">
        <v>90</v>
      </c>
      <c r="H383" s="37"/>
      <c r="I383" s="37"/>
      <c r="J383" s="37">
        <f>E383-F383+G383</f>
        <v>3422.7</v>
      </c>
      <c r="K383" s="105"/>
    </row>
    <row r="384" spans="1:11" s="10" customFormat="1" ht="36" customHeight="1" thickBot="1">
      <c r="A384" s="31" t="s">
        <v>709</v>
      </c>
      <c r="B384" s="13">
        <v>1</v>
      </c>
      <c r="C384" s="88" t="s">
        <v>167</v>
      </c>
      <c r="D384" s="93" t="s">
        <v>222</v>
      </c>
      <c r="E384" s="37">
        <v>3426.15</v>
      </c>
      <c r="F384" s="37"/>
      <c r="G384" s="37">
        <v>90</v>
      </c>
      <c r="H384" s="37"/>
      <c r="I384" s="37"/>
      <c r="J384" s="37">
        <f>E384-F384+G384</f>
        <v>3516.15</v>
      </c>
      <c r="K384" s="105"/>
    </row>
    <row r="385" spans="1:11" s="10" customFormat="1" ht="36" customHeight="1" thickBot="1">
      <c r="A385" s="31" t="s">
        <v>710</v>
      </c>
      <c r="B385" s="5">
        <v>1</v>
      </c>
      <c r="C385" s="28" t="s">
        <v>179</v>
      </c>
      <c r="D385" s="38" t="s">
        <v>115</v>
      </c>
      <c r="E385" s="37">
        <v>4672.5</v>
      </c>
      <c r="F385" s="37">
        <v>175</v>
      </c>
      <c r="G385" s="37"/>
      <c r="H385" s="37"/>
      <c r="I385" s="37"/>
      <c r="J385" s="37">
        <f>E385-F385+G385</f>
        <v>4497.5</v>
      </c>
      <c r="K385" s="105"/>
    </row>
    <row r="386" spans="1:11" s="10" customFormat="1" ht="25.5" customHeight="1" thickTop="1">
      <c r="A386" s="115"/>
      <c r="B386" s="115"/>
      <c r="C386" s="116"/>
      <c r="D386" s="130" t="s">
        <v>277</v>
      </c>
      <c r="E386" s="131">
        <f>SUM(E373:E385)</f>
        <v>52194.45</v>
      </c>
      <c r="F386" s="131">
        <f>SUM(F373:F385)</f>
        <v>1005</v>
      </c>
      <c r="G386" s="131">
        <f>SUM(G373:G385)</f>
        <v>669</v>
      </c>
      <c r="H386" s="131">
        <f>SUM(H373:H385)</f>
        <v>0</v>
      </c>
      <c r="I386" s="131">
        <f>SUM(I373:I385)</f>
        <v>0</v>
      </c>
      <c r="J386" s="131">
        <f>SUM(J373:J385)</f>
        <v>51858.45</v>
      </c>
      <c r="K386" s="137"/>
    </row>
    <row r="387" spans="1:11" s="10" customFormat="1" ht="15" customHeight="1">
      <c r="A387" s="261" t="s">
        <v>283</v>
      </c>
      <c r="B387" s="261"/>
      <c r="C387" s="261"/>
      <c r="D387" s="261"/>
      <c r="E387" s="261"/>
      <c r="F387" s="261"/>
      <c r="G387" s="261"/>
      <c r="H387" s="261"/>
      <c r="I387" s="261"/>
      <c r="J387" s="261"/>
      <c r="K387" s="261"/>
    </row>
    <row r="388" spans="1:11" s="10" customFormat="1" ht="24.75" customHeight="1">
      <c r="A388" s="49" t="s">
        <v>8</v>
      </c>
      <c r="B388" s="44" t="s">
        <v>36</v>
      </c>
      <c r="C388" s="49" t="s">
        <v>0</v>
      </c>
      <c r="D388" s="49" t="s">
        <v>1</v>
      </c>
      <c r="E388" s="49" t="s">
        <v>2</v>
      </c>
      <c r="F388" s="49" t="s">
        <v>3</v>
      </c>
      <c r="G388" s="49" t="s">
        <v>4</v>
      </c>
      <c r="H388" s="89" t="s">
        <v>108</v>
      </c>
      <c r="I388" s="242" t="s">
        <v>493</v>
      </c>
      <c r="J388" s="49" t="s">
        <v>5</v>
      </c>
      <c r="K388" s="49" t="s">
        <v>6</v>
      </c>
    </row>
    <row r="389" spans="1:11" s="10" customFormat="1" ht="51" customHeight="1" thickBot="1">
      <c r="A389" s="31" t="s">
        <v>711</v>
      </c>
      <c r="B389" s="5">
        <v>1</v>
      </c>
      <c r="C389" s="28" t="s">
        <v>175</v>
      </c>
      <c r="D389" s="29" t="s">
        <v>172</v>
      </c>
      <c r="E389" s="37">
        <v>3426.15</v>
      </c>
      <c r="F389" s="37"/>
      <c r="G389" s="37">
        <v>90</v>
      </c>
      <c r="H389" s="37"/>
      <c r="I389" s="37"/>
      <c r="J389" s="37">
        <f>E389-F389+G389</f>
        <v>3516.15</v>
      </c>
      <c r="K389" s="104"/>
    </row>
    <row r="390" spans="1:11" s="10" customFormat="1" ht="51" customHeight="1" thickBot="1">
      <c r="A390" s="5" t="s">
        <v>712</v>
      </c>
      <c r="B390" s="5">
        <v>1</v>
      </c>
      <c r="C390" s="28" t="s">
        <v>142</v>
      </c>
      <c r="D390" s="33" t="s">
        <v>140</v>
      </c>
      <c r="E390" s="37">
        <v>2723.7</v>
      </c>
      <c r="F390" s="37"/>
      <c r="G390" s="37">
        <v>129</v>
      </c>
      <c r="H390" s="37"/>
      <c r="I390" s="37"/>
      <c r="J390" s="37">
        <f>E390-F390+G390</f>
        <v>2852.7</v>
      </c>
      <c r="K390" s="105"/>
    </row>
    <row r="391" spans="1:11" s="10" customFormat="1" ht="24.75" customHeight="1" thickBot="1" thickTop="1">
      <c r="A391" s="123"/>
      <c r="B391" s="115"/>
      <c r="C391" s="116"/>
      <c r="D391" s="130" t="s">
        <v>277</v>
      </c>
      <c r="E391" s="144">
        <f aca="true" t="shared" si="25" ref="E391:J391">SUM(E389:E390)</f>
        <v>6149.85</v>
      </c>
      <c r="F391" s="144">
        <f t="shared" si="25"/>
        <v>0</v>
      </c>
      <c r="G391" s="144">
        <f t="shared" si="25"/>
        <v>219</v>
      </c>
      <c r="H391" s="144">
        <f t="shared" si="25"/>
        <v>0</v>
      </c>
      <c r="I391" s="144">
        <f t="shared" si="25"/>
        <v>0</v>
      </c>
      <c r="J391" s="144">
        <f t="shared" si="25"/>
        <v>6368.85</v>
      </c>
      <c r="K391" s="137"/>
    </row>
    <row r="392" spans="1:11" s="10" customFormat="1" ht="39" customHeight="1" thickTop="1">
      <c r="A392" s="123"/>
      <c r="B392" s="139">
        <f>SUM(B321:B390)</f>
        <v>52</v>
      </c>
      <c r="C392" s="116"/>
      <c r="D392" s="149" t="s">
        <v>289</v>
      </c>
      <c r="E392" s="150">
        <f aca="true" t="shared" si="26" ref="E392:J392">SUM(E327+E332+E343+E349+E370+E386+E391)</f>
        <v>202428.6</v>
      </c>
      <c r="F392" s="150">
        <f t="shared" si="26"/>
        <v>3455</v>
      </c>
      <c r="G392" s="150">
        <f t="shared" si="26"/>
        <v>3610</v>
      </c>
      <c r="H392" s="150">
        <f t="shared" si="26"/>
        <v>0</v>
      </c>
      <c r="I392" s="150">
        <f t="shared" si="26"/>
        <v>0</v>
      </c>
      <c r="J392" s="150">
        <f t="shared" si="26"/>
        <v>202583.6</v>
      </c>
      <c r="K392" s="151"/>
    </row>
    <row r="393" spans="1:11" s="10" customFormat="1" ht="15" customHeight="1">
      <c r="A393" s="259" t="s">
        <v>10</v>
      </c>
      <c r="B393" s="259"/>
      <c r="C393" s="259"/>
      <c r="D393" s="259"/>
      <c r="E393" s="259"/>
      <c r="F393" s="259"/>
      <c r="G393" s="259"/>
      <c r="H393" s="259"/>
      <c r="I393" s="259"/>
      <c r="J393" s="259"/>
      <c r="K393" s="259"/>
    </row>
    <row r="394" spans="1:11" s="10" customFormat="1" ht="15" customHeight="1">
      <c r="A394" s="259" t="s">
        <v>11</v>
      </c>
      <c r="B394" s="259"/>
      <c r="C394" s="259"/>
      <c r="D394" s="259"/>
      <c r="E394" s="259"/>
      <c r="F394" s="259"/>
      <c r="G394" s="259"/>
      <c r="H394" s="259"/>
      <c r="I394" s="259"/>
      <c r="J394" s="259"/>
      <c r="K394" s="259"/>
    </row>
    <row r="395" spans="1:11" s="10" customFormat="1" ht="15" customHeight="1">
      <c r="A395" s="259" t="str">
        <f>A3</f>
        <v>Nómina que corresponde a la 1ra (primera) quincena del mes de JUlio de 2016.</v>
      </c>
      <c r="B395" s="259"/>
      <c r="C395" s="259"/>
      <c r="D395" s="259"/>
      <c r="E395" s="259"/>
      <c r="F395" s="259"/>
      <c r="G395" s="259"/>
      <c r="H395" s="259"/>
      <c r="I395" s="259"/>
      <c r="J395" s="259"/>
      <c r="K395" s="259"/>
    </row>
    <row r="396" spans="1:11" s="10" customFormat="1" ht="15" customHeight="1">
      <c r="A396" s="260" t="s">
        <v>478</v>
      </c>
      <c r="B396" s="260"/>
      <c r="C396" s="260"/>
      <c r="D396" s="260"/>
      <c r="E396" s="260"/>
      <c r="F396" s="260"/>
      <c r="G396" s="260"/>
      <c r="H396" s="260"/>
      <c r="I396" s="260"/>
      <c r="J396" s="260"/>
      <c r="K396" s="260"/>
    </row>
    <row r="397" spans="1:11" s="10" customFormat="1" ht="24.75" customHeight="1">
      <c r="A397" s="49" t="s">
        <v>8</v>
      </c>
      <c r="B397" s="44" t="s">
        <v>36</v>
      </c>
      <c r="C397" s="49" t="s">
        <v>0</v>
      </c>
      <c r="D397" s="49" t="s">
        <v>1</v>
      </c>
      <c r="E397" s="49" t="s">
        <v>2</v>
      </c>
      <c r="F397" s="49" t="s">
        <v>3</v>
      </c>
      <c r="G397" s="49" t="s">
        <v>4</v>
      </c>
      <c r="H397" s="89" t="s">
        <v>108</v>
      </c>
      <c r="I397" s="242" t="s">
        <v>493</v>
      </c>
      <c r="J397" s="49" t="s">
        <v>5</v>
      </c>
      <c r="K397" s="49" t="s">
        <v>6</v>
      </c>
    </row>
    <row r="398" spans="1:11" s="10" customFormat="1" ht="51" customHeight="1" thickBot="1">
      <c r="A398" s="258" t="s">
        <v>713</v>
      </c>
      <c r="B398" s="110">
        <v>1</v>
      </c>
      <c r="C398" s="59" t="s">
        <v>187</v>
      </c>
      <c r="D398" s="91" t="s">
        <v>55</v>
      </c>
      <c r="E398" s="76">
        <v>7791</v>
      </c>
      <c r="F398" s="76">
        <v>420</v>
      </c>
      <c r="G398" s="76"/>
      <c r="H398" s="76"/>
      <c r="I398" s="76"/>
      <c r="J398" s="76">
        <f>E398-F398+G398</f>
        <v>7371</v>
      </c>
      <c r="K398" s="111"/>
    </row>
    <row r="399" spans="1:11" s="10" customFormat="1" ht="51" customHeight="1" thickBot="1">
      <c r="A399" s="258" t="s">
        <v>714</v>
      </c>
      <c r="B399" s="8">
        <v>1</v>
      </c>
      <c r="C399" s="241" t="s">
        <v>490</v>
      </c>
      <c r="D399" s="83" t="s">
        <v>488</v>
      </c>
      <c r="E399" s="41">
        <v>3121</v>
      </c>
      <c r="F399" s="41"/>
      <c r="G399" s="41">
        <v>129</v>
      </c>
      <c r="H399" s="41"/>
      <c r="I399" s="41"/>
      <c r="J399" s="41">
        <v>3250</v>
      </c>
      <c r="K399" s="244"/>
    </row>
    <row r="400" spans="1:11" s="10" customFormat="1" ht="51" customHeight="1" thickBot="1">
      <c r="A400" s="258" t="s">
        <v>715</v>
      </c>
      <c r="B400" s="106">
        <v>1</v>
      </c>
      <c r="C400" s="88" t="s">
        <v>339</v>
      </c>
      <c r="D400" s="93" t="s">
        <v>188</v>
      </c>
      <c r="E400" s="37">
        <v>3829.35</v>
      </c>
      <c r="F400" s="37">
        <v>147</v>
      </c>
      <c r="G400" s="37"/>
      <c r="H400" s="37"/>
      <c r="I400" s="37"/>
      <c r="J400" s="37">
        <f>E400-F400+G400</f>
        <v>3682.35</v>
      </c>
      <c r="K400" s="188"/>
    </row>
    <row r="401" spans="1:11" s="10" customFormat="1" ht="51" customHeight="1" thickBot="1">
      <c r="A401" s="258" t="s">
        <v>716</v>
      </c>
      <c r="B401" s="106">
        <v>1</v>
      </c>
      <c r="C401" s="88" t="s">
        <v>340</v>
      </c>
      <c r="D401" s="93" t="s">
        <v>188</v>
      </c>
      <c r="E401" s="37">
        <v>3829.35</v>
      </c>
      <c r="F401" s="37">
        <v>147</v>
      </c>
      <c r="G401" s="37"/>
      <c r="H401" s="37"/>
      <c r="I401" s="37"/>
      <c r="J401" s="37">
        <f>E401-F401+G401</f>
        <v>3682.35</v>
      </c>
      <c r="K401" s="188"/>
    </row>
    <row r="402" spans="1:11" s="10" customFormat="1" ht="51" customHeight="1" thickBot="1">
      <c r="A402" s="258" t="s">
        <v>717</v>
      </c>
      <c r="B402" s="106">
        <v>1</v>
      </c>
      <c r="C402" s="88" t="s">
        <v>341</v>
      </c>
      <c r="D402" s="93" t="s">
        <v>188</v>
      </c>
      <c r="E402" s="37">
        <v>3829.35</v>
      </c>
      <c r="F402" s="37">
        <v>147</v>
      </c>
      <c r="G402" s="37"/>
      <c r="H402" s="37"/>
      <c r="I402" s="37"/>
      <c r="J402" s="37">
        <f>E402-F402+G402</f>
        <v>3682.35</v>
      </c>
      <c r="K402" s="188"/>
    </row>
    <row r="403" spans="1:11" s="10" customFormat="1" ht="51" customHeight="1" thickBot="1">
      <c r="A403" s="258" t="s">
        <v>718</v>
      </c>
      <c r="B403" s="106">
        <v>1</v>
      </c>
      <c r="C403" s="88" t="s">
        <v>342</v>
      </c>
      <c r="D403" s="93" t="s">
        <v>188</v>
      </c>
      <c r="E403" s="37">
        <v>3829.35</v>
      </c>
      <c r="F403" s="37">
        <v>147</v>
      </c>
      <c r="G403" s="37"/>
      <c r="H403" s="37"/>
      <c r="I403" s="37"/>
      <c r="J403" s="37">
        <f>E403-F403+G403</f>
        <v>3682.35</v>
      </c>
      <c r="K403" s="188"/>
    </row>
    <row r="404" spans="1:11" s="10" customFormat="1" ht="51" customHeight="1" thickBot="1">
      <c r="A404" s="258" t="s">
        <v>719</v>
      </c>
      <c r="B404" s="106">
        <v>1</v>
      </c>
      <c r="C404" s="84" t="s">
        <v>434</v>
      </c>
      <c r="D404" s="83" t="s">
        <v>188</v>
      </c>
      <c r="E404" s="37">
        <v>3829.35</v>
      </c>
      <c r="F404" s="37">
        <v>147</v>
      </c>
      <c r="G404" s="41"/>
      <c r="H404" s="41"/>
      <c r="I404" s="41"/>
      <c r="J404" s="41">
        <f>E404-F404+G404+H404</f>
        <v>3682.35</v>
      </c>
      <c r="K404" s="105"/>
    </row>
    <row r="405" spans="1:11" s="10" customFormat="1" ht="51" customHeight="1" thickBot="1">
      <c r="A405" s="258" t="s">
        <v>720</v>
      </c>
      <c r="B405" s="106">
        <v>1</v>
      </c>
      <c r="C405" s="84" t="s">
        <v>435</v>
      </c>
      <c r="D405" s="83" t="s">
        <v>188</v>
      </c>
      <c r="E405" s="37">
        <v>3829.35</v>
      </c>
      <c r="F405" s="37">
        <v>147</v>
      </c>
      <c r="G405" s="41"/>
      <c r="H405" s="41"/>
      <c r="I405" s="41"/>
      <c r="J405" s="41">
        <f>E405-F405+G405+H405</f>
        <v>3682.35</v>
      </c>
      <c r="K405" s="105"/>
    </row>
    <row r="406" spans="1:11" s="10" customFormat="1" ht="51" customHeight="1" thickBot="1">
      <c r="A406" s="258" t="s">
        <v>721</v>
      </c>
      <c r="B406" s="106">
        <v>1</v>
      </c>
      <c r="C406" s="84" t="s">
        <v>436</v>
      </c>
      <c r="D406" s="83" t="s">
        <v>188</v>
      </c>
      <c r="E406" s="37">
        <v>3829.35</v>
      </c>
      <c r="F406" s="37">
        <v>147</v>
      </c>
      <c r="G406" s="41"/>
      <c r="H406" s="41"/>
      <c r="I406" s="41"/>
      <c r="J406" s="41">
        <f>E406-F406+G406+H406</f>
        <v>3682.35</v>
      </c>
      <c r="K406" s="105"/>
    </row>
    <row r="407" spans="1:11" s="10" customFormat="1" ht="51" customHeight="1" thickBot="1">
      <c r="A407" s="258" t="s">
        <v>722</v>
      </c>
      <c r="B407" s="5">
        <v>1</v>
      </c>
      <c r="C407" s="161" t="s">
        <v>316</v>
      </c>
      <c r="D407" s="30" t="s">
        <v>188</v>
      </c>
      <c r="E407" s="37">
        <v>2778.3</v>
      </c>
      <c r="F407" s="37"/>
      <c r="G407" s="37">
        <v>154</v>
      </c>
      <c r="H407" s="37"/>
      <c r="I407" s="37"/>
      <c r="J407" s="37">
        <f>E407-F407+G407</f>
        <v>2932.3</v>
      </c>
      <c r="K407" s="105"/>
    </row>
    <row r="408" spans="1:11" s="10" customFormat="1" ht="25.5" customHeight="1" thickTop="1">
      <c r="A408" s="151"/>
      <c r="B408" s="215">
        <f>SUM(B398:B407)</f>
        <v>10</v>
      </c>
      <c r="C408" s="151"/>
      <c r="D408" s="121" t="s">
        <v>7</v>
      </c>
      <c r="E408" s="131">
        <f>SUM(E398:E407)</f>
        <v>40495.75</v>
      </c>
      <c r="F408" s="131">
        <f>SUM(F398:F407)</f>
        <v>1449</v>
      </c>
      <c r="G408" s="131">
        <f>SUM(G399:G407)</f>
        <v>283</v>
      </c>
      <c r="H408" s="131">
        <f>SUM(H398:H407)</f>
        <v>0</v>
      </c>
      <c r="I408" s="131">
        <f>SUM(I398:I407)</f>
        <v>0</v>
      </c>
      <c r="J408" s="131">
        <f>SUM(J398:J407)</f>
        <v>39329.75</v>
      </c>
      <c r="K408" s="151"/>
    </row>
    <row r="409" spans="1:11" s="15" customFormat="1" ht="15" customHeight="1">
      <c r="A409" s="259" t="s">
        <v>10</v>
      </c>
      <c r="B409" s="259"/>
      <c r="C409" s="259"/>
      <c r="D409" s="259"/>
      <c r="E409" s="259"/>
      <c r="F409" s="259"/>
      <c r="G409" s="259"/>
      <c r="H409" s="259"/>
      <c r="I409" s="259"/>
      <c r="J409" s="259"/>
      <c r="K409" s="259"/>
    </row>
    <row r="410" spans="1:11" ht="15" customHeight="1">
      <c r="A410" s="259" t="s">
        <v>11</v>
      </c>
      <c r="B410" s="259"/>
      <c r="C410" s="259"/>
      <c r="D410" s="259"/>
      <c r="E410" s="259"/>
      <c r="F410" s="259"/>
      <c r="G410" s="259"/>
      <c r="H410" s="259"/>
      <c r="I410" s="259"/>
      <c r="J410" s="259"/>
      <c r="K410" s="259"/>
    </row>
    <row r="411" spans="1:11" ht="15" customHeight="1">
      <c r="A411" s="259" t="str">
        <f>A3</f>
        <v>Nómina que corresponde a la 1ra (primera) quincena del mes de JUlio de 2016.</v>
      </c>
      <c r="B411" s="259"/>
      <c r="C411" s="259"/>
      <c r="D411" s="259"/>
      <c r="E411" s="259"/>
      <c r="F411" s="259"/>
      <c r="G411" s="259"/>
      <c r="H411" s="259"/>
      <c r="I411" s="259"/>
      <c r="J411" s="259"/>
      <c r="K411" s="259"/>
    </row>
    <row r="412" spans="1:11" ht="15" customHeight="1">
      <c r="A412" s="260" t="s">
        <v>192</v>
      </c>
      <c r="B412" s="260"/>
      <c r="C412" s="260"/>
      <c r="D412" s="260"/>
      <c r="E412" s="260"/>
      <c r="F412" s="260"/>
      <c r="G412" s="260"/>
      <c r="H412" s="260"/>
      <c r="I412" s="260"/>
      <c r="J412" s="260"/>
      <c r="K412" s="260"/>
    </row>
    <row r="413" spans="1:11" ht="24.75" customHeight="1">
      <c r="A413" s="49" t="s">
        <v>8</v>
      </c>
      <c r="B413" s="44" t="s">
        <v>36</v>
      </c>
      <c r="C413" s="49" t="s">
        <v>0</v>
      </c>
      <c r="D413" s="49" t="s">
        <v>1</v>
      </c>
      <c r="E413" s="49" t="s">
        <v>2</v>
      </c>
      <c r="F413" s="49" t="s">
        <v>3</v>
      </c>
      <c r="G413" s="49" t="s">
        <v>4</v>
      </c>
      <c r="H413" s="89" t="s">
        <v>108</v>
      </c>
      <c r="I413" s="242" t="s">
        <v>493</v>
      </c>
      <c r="J413" s="49" t="s">
        <v>5</v>
      </c>
      <c r="K413" s="173" t="s">
        <v>6</v>
      </c>
    </row>
    <row r="414" spans="1:11" ht="40.5" customHeight="1" thickBot="1">
      <c r="A414" s="258" t="s">
        <v>723</v>
      </c>
      <c r="B414" s="56">
        <v>1</v>
      </c>
      <c r="C414" s="60" t="s">
        <v>228</v>
      </c>
      <c r="D414" s="80" t="s">
        <v>194</v>
      </c>
      <c r="E414" s="76">
        <v>5192.25</v>
      </c>
      <c r="F414" s="57">
        <v>210</v>
      </c>
      <c r="G414" s="57"/>
      <c r="H414" s="57"/>
      <c r="I414" s="57"/>
      <c r="J414" s="57">
        <f>E414-F414+G414</f>
        <v>4982.25</v>
      </c>
      <c r="K414" s="81"/>
    </row>
    <row r="415" spans="1:11" ht="40.5" customHeight="1" thickBot="1">
      <c r="A415" s="258" t="s">
        <v>724</v>
      </c>
      <c r="B415" s="5">
        <v>1</v>
      </c>
      <c r="C415" s="28" t="s">
        <v>193</v>
      </c>
      <c r="D415" s="30" t="s">
        <v>21</v>
      </c>
      <c r="E415" s="37">
        <v>2751</v>
      </c>
      <c r="F415" s="79"/>
      <c r="G415" s="37">
        <v>129</v>
      </c>
      <c r="H415" s="37"/>
      <c r="I415" s="37"/>
      <c r="J415" s="37">
        <f>E415-F415+G415</f>
        <v>2880</v>
      </c>
      <c r="K415" s="12"/>
    </row>
    <row r="416" spans="1:11" ht="40.5" customHeight="1" thickBot="1">
      <c r="A416" s="258" t="s">
        <v>725</v>
      </c>
      <c r="B416" s="5">
        <v>1</v>
      </c>
      <c r="C416" s="28" t="s">
        <v>338</v>
      </c>
      <c r="D416" s="29" t="s">
        <v>329</v>
      </c>
      <c r="E416" s="37">
        <v>4225.2</v>
      </c>
      <c r="F416" s="34">
        <v>258</v>
      </c>
      <c r="G416" s="34"/>
      <c r="H416" s="37"/>
      <c r="I416" s="37"/>
      <c r="J416" s="37">
        <f>E416-F416+G416</f>
        <v>3967.2</v>
      </c>
      <c r="K416" s="12"/>
    </row>
    <row r="417" spans="1:11" ht="40.5" customHeight="1" thickBot="1">
      <c r="A417" s="258" t="s">
        <v>726</v>
      </c>
      <c r="B417" s="5">
        <v>1</v>
      </c>
      <c r="C417" s="28" t="s">
        <v>343</v>
      </c>
      <c r="D417" s="29" t="s">
        <v>344</v>
      </c>
      <c r="E417" s="37">
        <v>3407.46</v>
      </c>
      <c r="F417" s="37"/>
      <c r="G417" s="37">
        <v>90</v>
      </c>
      <c r="H417" s="37"/>
      <c r="I417" s="37"/>
      <c r="J417" s="37">
        <f>E417-F417+G417</f>
        <v>3497.46</v>
      </c>
      <c r="K417" s="12"/>
    </row>
    <row r="418" spans="1:11" ht="40.5" customHeight="1" thickBot="1">
      <c r="A418" s="258" t="s">
        <v>727</v>
      </c>
      <c r="B418" s="5">
        <v>1</v>
      </c>
      <c r="C418" s="28" t="s">
        <v>345</v>
      </c>
      <c r="D418" s="29" t="s">
        <v>143</v>
      </c>
      <c r="E418" s="37">
        <v>2778.3</v>
      </c>
      <c r="F418" s="37"/>
      <c r="G418" s="37">
        <v>154</v>
      </c>
      <c r="H418" s="37"/>
      <c r="I418" s="37"/>
      <c r="J418" s="37">
        <f>E418-F418+G418</f>
        <v>2932.3</v>
      </c>
      <c r="K418" s="12"/>
    </row>
    <row r="419" spans="1:11" ht="40.5" customHeight="1" thickBot="1">
      <c r="A419" s="258" t="s">
        <v>728</v>
      </c>
      <c r="B419" s="5">
        <v>1</v>
      </c>
      <c r="C419" s="28" t="s">
        <v>321</v>
      </c>
      <c r="D419" s="167" t="s">
        <v>322</v>
      </c>
      <c r="E419" s="160">
        <v>2778.3</v>
      </c>
      <c r="F419" s="160"/>
      <c r="G419" s="160">
        <v>154</v>
      </c>
      <c r="H419" s="160"/>
      <c r="I419" s="160"/>
      <c r="J419" s="160">
        <f>E419-F419+G419</f>
        <v>2932.3</v>
      </c>
      <c r="K419" s="12"/>
    </row>
    <row r="420" spans="1:11" ht="25.5" customHeight="1" thickTop="1">
      <c r="A420" s="152"/>
      <c r="B420" s="121">
        <f>SUM(B414:B419)</f>
        <v>6</v>
      </c>
      <c r="C420" s="152"/>
      <c r="D420" s="121" t="s">
        <v>7</v>
      </c>
      <c r="E420" s="119">
        <f>SUM(E414:E419)</f>
        <v>21132.51</v>
      </c>
      <c r="F420" s="119">
        <f>SUM(F414:F419)</f>
        <v>468</v>
      </c>
      <c r="G420" s="119">
        <f>SUM(G414:G419)</f>
        <v>527</v>
      </c>
      <c r="H420" s="119">
        <f>SUM(H414:H419)</f>
        <v>0</v>
      </c>
      <c r="I420" s="119">
        <f>SUM(I414:I419)</f>
        <v>0</v>
      </c>
      <c r="J420" s="119">
        <f>SUM(J414:J419)</f>
        <v>21191.51</v>
      </c>
      <c r="K420" s="169"/>
    </row>
    <row r="421" spans="1:11" ht="15" customHeight="1">
      <c r="A421" s="259" t="s">
        <v>10</v>
      </c>
      <c r="B421" s="259"/>
      <c r="C421" s="259"/>
      <c r="D421" s="259"/>
      <c r="E421" s="259"/>
      <c r="F421" s="259"/>
      <c r="G421" s="259"/>
      <c r="H421" s="259"/>
      <c r="I421" s="259"/>
      <c r="J421" s="259"/>
      <c r="K421" s="259"/>
    </row>
    <row r="422" spans="1:11" ht="15" customHeight="1">
      <c r="A422" s="259" t="s">
        <v>11</v>
      </c>
      <c r="B422" s="259"/>
      <c r="C422" s="259"/>
      <c r="D422" s="259"/>
      <c r="E422" s="259"/>
      <c r="F422" s="259"/>
      <c r="G422" s="259"/>
      <c r="H422" s="259"/>
      <c r="I422" s="259"/>
      <c r="J422" s="259"/>
      <c r="K422" s="259"/>
    </row>
    <row r="423" spans="1:11" ht="15" customHeight="1">
      <c r="A423" s="259" t="str">
        <f>A3</f>
        <v>Nómina que corresponde a la 1ra (primera) quincena del mes de JUlio de 2016.</v>
      </c>
      <c r="B423" s="259"/>
      <c r="C423" s="259"/>
      <c r="D423" s="259"/>
      <c r="E423" s="259"/>
      <c r="F423" s="259"/>
      <c r="G423" s="259"/>
      <c r="H423" s="259"/>
      <c r="I423" s="259"/>
      <c r="J423" s="259"/>
      <c r="K423" s="259"/>
    </row>
    <row r="424" spans="1:11" ht="15" customHeight="1">
      <c r="A424" s="260" t="s">
        <v>195</v>
      </c>
      <c r="B424" s="260"/>
      <c r="C424" s="260"/>
      <c r="D424" s="260"/>
      <c r="E424" s="260"/>
      <c r="F424" s="260"/>
      <c r="G424" s="260"/>
      <c r="H424" s="260"/>
      <c r="I424" s="260"/>
      <c r="J424" s="260"/>
      <c r="K424" s="260"/>
    </row>
    <row r="425" spans="1:11" ht="24.75" customHeight="1">
      <c r="A425" s="49" t="s">
        <v>8</v>
      </c>
      <c r="B425" s="44" t="s">
        <v>36</v>
      </c>
      <c r="C425" s="49" t="s">
        <v>0</v>
      </c>
      <c r="D425" s="49" t="s">
        <v>1</v>
      </c>
      <c r="E425" s="49" t="s">
        <v>2</v>
      </c>
      <c r="F425" s="49" t="s">
        <v>3</v>
      </c>
      <c r="G425" s="49" t="s">
        <v>4</v>
      </c>
      <c r="H425" s="89" t="s">
        <v>108</v>
      </c>
      <c r="I425" s="242" t="s">
        <v>493</v>
      </c>
      <c r="J425" s="49" t="s">
        <v>5</v>
      </c>
      <c r="K425" s="49" t="s">
        <v>6</v>
      </c>
    </row>
    <row r="426" spans="1:11" ht="51" customHeight="1" thickBot="1">
      <c r="A426" s="56" t="s">
        <v>729</v>
      </c>
      <c r="B426" s="56">
        <v>1</v>
      </c>
      <c r="C426" s="60" t="s">
        <v>353</v>
      </c>
      <c r="D426" s="61" t="s">
        <v>194</v>
      </c>
      <c r="E426" s="76">
        <v>5192.25</v>
      </c>
      <c r="F426" s="57">
        <v>210</v>
      </c>
      <c r="G426" s="57"/>
      <c r="H426" s="57"/>
      <c r="I426" s="57"/>
      <c r="J426" s="57">
        <f>E426-F426+G426</f>
        <v>4982.25</v>
      </c>
      <c r="K426" s="111"/>
    </row>
    <row r="427" spans="1:11" ht="51" customHeight="1" thickBot="1">
      <c r="A427" s="56" t="s">
        <v>730</v>
      </c>
      <c r="B427" s="8">
        <v>1</v>
      </c>
      <c r="C427" s="50" t="s">
        <v>199</v>
      </c>
      <c r="D427" s="66" t="s">
        <v>196</v>
      </c>
      <c r="E427" s="37">
        <v>3374.7</v>
      </c>
      <c r="F427" s="54"/>
      <c r="G427" s="34">
        <v>90</v>
      </c>
      <c r="H427" s="34"/>
      <c r="I427" s="34"/>
      <c r="J427" s="34">
        <f aca="true" t="shared" si="27" ref="J427:J434">E427-F427+G427</f>
        <v>3464.7</v>
      </c>
      <c r="K427" s="105"/>
    </row>
    <row r="428" spans="1:11" ht="51" customHeight="1" thickBot="1">
      <c r="A428" s="56" t="s">
        <v>731</v>
      </c>
      <c r="B428" s="8">
        <v>1</v>
      </c>
      <c r="C428" s="108" t="s">
        <v>200</v>
      </c>
      <c r="D428" s="66" t="s">
        <v>329</v>
      </c>
      <c r="E428" s="37">
        <v>4225.2</v>
      </c>
      <c r="F428" s="34">
        <v>258</v>
      </c>
      <c r="G428" s="54"/>
      <c r="H428" s="54"/>
      <c r="I428" s="54"/>
      <c r="J428" s="34">
        <f t="shared" si="27"/>
        <v>3967.2</v>
      </c>
      <c r="K428" s="105"/>
    </row>
    <row r="429" spans="1:11" ht="51" customHeight="1" thickBot="1">
      <c r="A429" s="56" t="s">
        <v>732</v>
      </c>
      <c r="B429" s="5">
        <v>1</v>
      </c>
      <c r="C429" s="28" t="s">
        <v>201</v>
      </c>
      <c r="D429" s="33" t="s">
        <v>143</v>
      </c>
      <c r="E429" s="37">
        <v>2933.7</v>
      </c>
      <c r="F429" s="37"/>
      <c r="G429" s="37">
        <v>129</v>
      </c>
      <c r="H429" s="37"/>
      <c r="I429" s="37"/>
      <c r="J429" s="34">
        <f t="shared" si="27"/>
        <v>3062.7</v>
      </c>
      <c r="K429" s="105"/>
    </row>
    <row r="430" spans="1:11" ht="51" customHeight="1" thickBot="1">
      <c r="A430" s="56" t="s">
        <v>733</v>
      </c>
      <c r="B430" s="5">
        <v>1</v>
      </c>
      <c r="C430" s="28" t="s">
        <v>202</v>
      </c>
      <c r="D430" s="33" t="s">
        <v>197</v>
      </c>
      <c r="E430" s="37">
        <v>3439.8</v>
      </c>
      <c r="F430" s="34"/>
      <c r="G430" s="34">
        <v>90</v>
      </c>
      <c r="H430" s="34"/>
      <c r="I430" s="34"/>
      <c r="J430" s="34">
        <f t="shared" si="27"/>
        <v>3529.8</v>
      </c>
      <c r="K430" s="105"/>
    </row>
    <row r="431" spans="1:11" ht="51" customHeight="1" thickBot="1">
      <c r="A431" s="56" t="s">
        <v>734</v>
      </c>
      <c r="B431" s="5">
        <v>1</v>
      </c>
      <c r="C431" s="28" t="s">
        <v>203</v>
      </c>
      <c r="D431" s="33" t="s">
        <v>160</v>
      </c>
      <c r="E431" s="37">
        <v>3439.8</v>
      </c>
      <c r="F431" s="34"/>
      <c r="G431" s="34">
        <v>90</v>
      </c>
      <c r="H431" s="34"/>
      <c r="I431" s="34"/>
      <c r="J431" s="34">
        <f t="shared" si="27"/>
        <v>3529.8</v>
      </c>
      <c r="K431" s="105"/>
    </row>
    <row r="432" spans="1:11" ht="51" customHeight="1" thickBot="1">
      <c r="A432" s="56" t="s">
        <v>735</v>
      </c>
      <c r="B432" s="5">
        <v>1</v>
      </c>
      <c r="C432" s="28" t="s">
        <v>204</v>
      </c>
      <c r="D432" s="29" t="s">
        <v>173</v>
      </c>
      <c r="E432" s="37">
        <v>2962.05</v>
      </c>
      <c r="F432" s="37"/>
      <c r="G432" s="37">
        <v>129</v>
      </c>
      <c r="H432" s="37"/>
      <c r="I432" s="37"/>
      <c r="J432" s="34">
        <f t="shared" si="27"/>
        <v>3091.05</v>
      </c>
      <c r="K432" s="105"/>
    </row>
    <row r="433" spans="1:11" ht="51" customHeight="1" thickBot="1">
      <c r="A433" s="56" t="s">
        <v>736</v>
      </c>
      <c r="B433" s="5">
        <v>1</v>
      </c>
      <c r="C433" s="28" t="s">
        <v>301</v>
      </c>
      <c r="D433" s="29" t="s">
        <v>143</v>
      </c>
      <c r="E433" s="34">
        <v>2933.7</v>
      </c>
      <c r="F433" s="34"/>
      <c r="G433" s="34">
        <v>129</v>
      </c>
      <c r="H433" s="34"/>
      <c r="I433" s="34"/>
      <c r="J433" s="37">
        <f t="shared" si="27"/>
        <v>3062.7</v>
      </c>
      <c r="K433" s="105"/>
    </row>
    <row r="434" spans="1:11" ht="51" customHeight="1" thickBot="1">
      <c r="A434" s="56" t="s">
        <v>737</v>
      </c>
      <c r="B434" s="5">
        <v>1</v>
      </c>
      <c r="C434" s="28" t="s">
        <v>205</v>
      </c>
      <c r="D434" s="33" t="s">
        <v>198</v>
      </c>
      <c r="E434" s="35">
        <v>3624.6</v>
      </c>
      <c r="F434" s="35"/>
      <c r="G434" s="35">
        <v>90</v>
      </c>
      <c r="H434" s="35"/>
      <c r="I434" s="160"/>
      <c r="J434" s="35">
        <f t="shared" si="27"/>
        <v>3714.6</v>
      </c>
      <c r="K434" s="105"/>
    </row>
    <row r="435" spans="1:11" ht="25.5" customHeight="1" thickTop="1">
      <c r="A435" s="125"/>
      <c r="B435" s="121">
        <f>SUM(B426:B434)</f>
        <v>9</v>
      </c>
      <c r="C435" s="126"/>
      <c r="D435" s="153" t="s">
        <v>7</v>
      </c>
      <c r="E435" s="119">
        <f aca="true" t="shared" si="28" ref="E435:J435">SUM(E426:E434)</f>
        <v>32125.8</v>
      </c>
      <c r="F435" s="119">
        <f t="shared" si="28"/>
        <v>468</v>
      </c>
      <c r="G435" s="119">
        <f t="shared" si="28"/>
        <v>747</v>
      </c>
      <c r="H435" s="119">
        <f t="shared" si="28"/>
        <v>0</v>
      </c>
      <c r="I435" s="119">
        <f t="shared" si="28"/>
        <v>0</v>
      </c>
      <c r="J435" s="119">
        <f t="shared" si="28"/>
        <v>32404.8</v>
      </c>
      <c r="K435" s="151"/>
    </row>
    <row r="436" spans="1:11" ht="15" customHeight="1">
      <c r="A436" s="259" t="s">
        <v>10</v>
      </c>
      <c r="B436" s="259"/>
      <c r="C436" s="259"/>
      <c r="D436" s="259"/>
      <c r="E436" s="259"/>
      <c r="F436" s="259"/>
      <c r="G436" s="259"/>
      <c r="H436" s="259"/>
      <c r="I436" s="259"/>
      <c r="J436" s="259"/>
      <c r="K436" s="259"/>
    </row>
    <row r="437" spans="1:11" ht="15" customHeight="1">
      <c r="A437" s="259" t="s">
        <v>11</v>
      </c>
      <c r="B437" s="259"/>
      <c r="C437" s="259"/>
      <c r="D437" s="259"/>
      <c r="E437" s="259"/>
      <c r="F437" s="259"/>
      <c r="G437" s="259"/>
      <c r="H437" s="259"/>
      <c r="I437" s="259"/>
      <c r="J437" s="259"/>
      <c r="K437" s="259"/>
    </row>
    <row r="438" spans="1:11" ht="15" customHeight="1">
      <c r="A438" s="259" t="str">
        <f>A3</f>
        <v>Nómina que corresponde a la 1ra (primera) quincena del mes de JUlio de 2016.</v>
      </c>
      <c r="B438" s="259"/>
      <c r="C438" s="259"/>
      <c r="D438" s="259"/>
      <c r="E438" s="259"/>
      <c r="F438" s="259"/>
      <c r="G438" s="259"/>
      <c r="H438" s="259"/>
      <c r="I438" s="259"/>
      <c r="J438" s="259"/>
      <c r="K438" s="259"/>
    </row>
    <row r="439" spans="1:11" ht="15" customHeight="1">
      <c r="A439" s="260" t="s">
        <v>206</v>
      </c>
      <c r="B439" s="260"/>
      <c r="C439" s="260"/>
      <c r="D439" s="260"/>
      <c r="E439" s="260"/>
      <c r="F439" s="260"/>
      <c r="G439" s="260"/>
      <c r="H439" s="260"/>
      <c r="I439" s="260"/>
      <c r="J439" s="260"/>
      <c r="K439" s="260"/>
    </row>
    <row r="440" spans="1:11" ht="24.75" customHeight="1">
      <c r="A440" s="49" t="s">
        <v>8</v>
      </c>
      <c r="B440" s="44" t="s">
        <v>36</v>
      </c>
      <c r="C440" s="49" t="s">
        <v>0</v>
      </c>
      <c r="D440" s="49" t="s">
        <v>1</v>
      </c>
      <c r="E440" s="49" t="s">
        <v>2</v>
      </c>
      <c r="F440" s="49" t="s">
        <v>3</v>
      </c>
      <c r="G440" s="49" t="s">
        <v>4</v>
      </c>
      <c r="H440" s="89" t="s">
        <v>108</v>
      </c>
      <c r="I440" s="242" t="s">
        <v>493</v>
      </c>
      <c r="J440" s="49" t="s">
        <v>5</v>
      </c>
      <c r="K440" s="49" t="s">
        <v>6</v>
      </c>
    </row>
    <row r="441" spans="1:11" ht="28.5" customHeight="1" thickBot="1">
      <c r="A441" s="258" t="s">
        <v>738</v>
      </c>
      <c r="B441" s="56">
        <v>1</v>
      </c>
      <c r="C441" s="60" t="s">
        <v>229</v>
      </c>
      <c r="D441" s="80" t="s">
        <v>194</v>
      </c>
      <c r="E441" s="76">
        <v>5192.25</v>
      </c>
      <c r="F441" s="57">
        <v>210</v>
      </c>
      <c r="G441" s="57"/>
      <c r="H441" s="57"/>
      <c r="I441" s="57"/>
      <c r="J441" s="57">
        <f>E441-F441+G441</f>
        <v>4982.25</v>
      </c>
      <c r="K441" s="109"/>
    </row>
    <row r="442" spans="1:11" ht="34.5" customHeight="1" thickBot="1">
      <c r="A442" s="258" t="s">
        <v>739</v>
      </c>
      <c r="B442" s="5">
        <v>1</v>
      </c>
      <c r="C442" s="28" t="s">
        <v>330</v>
      </c>
      <c r="D442" s="29" t="s">
        <v>329</v>
      </c>
      <c r="E442" s="37">
        <v>4225.2</v>
      </c>
      <c r="F442" s="34">
        <v>258</v>
      </c>
      <c r="G442" s="34"/>
      <c r="H442" s="34"/>
      <c r="I442" s="34"/>
      <c r="J442" s="34">
        <f>E442-F442+G442</f>
        <v>3967.2</v>
      </c>
      <c r="K442" s="12"/>
    </row>
    <row r="443" spans="1:11" ht="40.5" customHeight="1" thickBot="1">
      <c r="A443" s="258" t="s">
        <v>740</v>
      </c>
      <c r="B443" s="5">
        <v>1</v>
      </c>
      <c r="C443" s="28" t="s">
        <v>231</v>
      </c>
      <c r="D443" s="29" t="s">
        <v>191</v>
      </c>
      <c r="E443" s="37">
        <v>4763.85</v>
      </c>
      <c r="F443" s="34">
        <v>175</v>
      </c>
      <c r="G443" s="34"/>
      <c r="H443" s="34"/>
      <c r="I443" s="34"/>
      <c r="J443" s="34">
        <f aca="true" t="shared" si="29" ref="J443:J457">E443-F443+G443</f>
        <v>4588.85</v>
      </c>
      <c r="K443" s="12"/>
    </row>
    <row r="444" spans="1:11" ht="41.25" customHeight="1" thickBot="1">
      <c r="A444" s="258" t="s">
        <v>741</v>
      </c>
      <c r="B444" s="5">
        <v>1</v>
      </c>
      <c r="C444" s="28" t="s">
        <v>209</v>
      </c>
      <c r="D444" s="29" t="s">
        <v>207</v>
      </c>
      <c r="E444" s="37">
        <v>3114.3</v>
      </c>
      <c r="F444" s="34"/>
      <c r="G444" s="34">
        <v>111</v>
      </c>
      <c r="H444" s="34"/>
      <c r="I444" s="34"/>
      <c r="J444" s="34">
        <f t="shared" si="29"/>
        <v>3225.3</v>
      </c>
      <c r="K444" s="22"/>
    </row>
    <row r="445" spans="1:11" ht="40.5" customHeight="1" thickBot="1">
      <c r="A445" s="258" t="s">
        <v>742</v>
      </c>
      <c r="B445" s="5">
        <v>1</v>
      </c>
      <c r="C445" s="28" t="s">
        <v>210</v>
      </c>
      <c r="D445" s="33" t="s">
        <v>143</v>
      </c>
      <c r="E445" s="37">
        <v>2751</v>
      </c>
      <c r="F445" s="34"/>
      <c r="G445" s="34">
        <v>129</v>
      </c>
      <c r="H445" s="34"/>
      <c r="I445" s="34"/>
      <c r="J445" s="34">
        <f t="shared" si="29"/>
        <v>2880</v>
      </c>
      <c r="K445" s="22"/>
    </row>
    <row r="446" spans="1:11" ht="40.5" customHeight="1" thickBot="1">
      <c r="A446" s="258" t="s">
        <v>743</v>
      </c>
      <c r="B446" s="5">
        <v>1</v>
      </c>
      <c r="C446" s="28" t="s">
        <v>211</v>
      </c>
      <c r="D446" s="33" t="s">
        <v>143</v>
      </c>
      <c r="E446" s="37">
        <v>2751</v>
      </c>
      <c r="F446" s="34"/>
      <c r="G446" s="34">
        <v>129</v>
      </c>
      <c r="H446" s="34"/>
      <c r="I446" s="34"/>
      <c r="J446" s="34">
        <f t="shared" si="29"/>
        <v>2880</v>
      </c>
      <c r="K446" s="22"/>
    </row>
    <row r="447" spans="1:11" ht="40.5" customHeight="1" thickBot="1">
      <c r="A447" s="258" t="s">
        <v>744</v>
      </c>
      <c r="B447" s="5">
        <v>1</v>
      </c>
      <c r="C447" s="28" t="s">
        <v>212</v>
      </c>
      <c r="D447" s="33" t="s">
        <v>143</v>
      </c>
      <c r="E447" s="37">
        <v>2751</v>
      </c>
      <c r="F447" s="37"/>
      <c r="G447" s="37">
        <v>129</v>
      </c>
      <c r="H447" s="37"/>
      <c r="I447" s="37"/>
      <c r="J447" s="34">
        <f t="shared" si="29"/>
        <v>2880</v>
      </c>
      <c r="K447" s="22"/>
    </row>
    <row r="448" spans="1:11" ht="40.5" customHeight="1" thickBot="1">
      <c r="A448" s="258" t="s">
        <v>745</v>
      </c>
      <c r="B448" s="5">
        <v>1</v>
      </c>
      <c r="C448" s="28" t="s">
        <v>213</v>
      </c>
      <c r="D448" s="33" t="s">
        <v>197</v>
      </c>
      <c r="E448" s="37">
        <v>3156.3</v>
      </c>
      <c r="F448" s="34"/>
      <c r="G448" s="34">
        <v>111</v>
      </c>
      <c r="H448" s="34"/>
      <c r="I448" s="34"/>
      <c r="J448" s="34">
        <f t="shared" si="29"/>
        <v>3267.3</v>
      </c>
      <c r="K448" s="22"/>
    </row>
    <row r="449" spans="1:11" ht="40.5" customHeight="1" thickBot="1">
      <c r="A449" s="258" t="s">
        <v>746</v>
      </c>
      <c r="B449" s="5">
        <v>1</v>
      </c>
      <c r="C449" s="88" t="s">
        <v>232</v>
      </c>
      <c r="D449" s="93" t="s">
        <v>198</v>
      </c>
      <c r="E449" s="37">
        <v>3114.3</v>
      </c>
      <c r="F449" s="37"/>
      <c r="G449" s="37">
        <f>111</f>
        <v>111</v>
      </c>
      <c r="H449" s="37"/>
      <c r="I449" s="37"/>
      <c r="J449" s="34">
        <f t="shared" si="29"/>
        <v>3225.3</v>
      </c>
      <c r="K449" s="22"/>
    </row>
    <row r="450" spans="1:11" ht="40.5" customHeight="1" thickBot="1">
      <c r="A450" s="258" t="s">
        <v>747</v>
      </c>
      <c r="B450" s="5">
        <v>1</v>
      </c>
      <c r="C450" s="28" t="s">
        <v>214</v>
      </c>
      <c r="D450" s="33" t="s">
        <v>208</v>
      </c>
      <c r="E450" s="37">
        <v>3156.3</v>
      </c>
      <c r="F450" s="34"/>
      <c r="G450" s="34">
        <v>111</v>
      </c>
      <c r="H450" s="34"/>
      <c r="I450" s="34"/>
      <c r="J450" s="34">
        <f t="shared" si="29"/>
        <v>3267.3</v>
      </c>
      <c r="K450" s="12"/>
    </row>
    <row r="451" spans="1:11" ht="35.25" customHeight="1" thickBot="1">
      <c r="A451" s="258" t="s">
        <v>748</v>
      </c>
      <c r="B451" s="5">
        <v>1</v>
      </c>
      <c r="C451" s="88" t="s">
        <v>446</v>
      </c>
      <c r="D451" s="192" t="s">
        <v>145</v>
      </c>
      <c r="E451" s="37">
        <v>1630.65</v>
      </c>
      <c r="F451" s="37"/>
      <c r="G451" s="37">
        <v>175</v>
      </c>
      <c r="H451" s="37"/>
      <c r="I451" s="37"/>
      <c r="J451" s="34">
        <f t="shared" si="29"/>
        <v>1805.65</v>
      </c>
      <c r="K451" s="22"/>
    </row>
    <row r="452" spans="1:11" ht="40.5" customHeight="1" thickBot="1">
      <c r="A452" s="258" t="s">
        <v>749</v>
      </c>
      <c r="B452" s="5">
        <v>1</v>
      </c>
      <c r="C452" s="88" t="s">
        <v>346</v>
      </c>
      <c r="D452" s="93" t="s">
        <v>61</v>
      </c>
      <c r="E452" s="37">
        <v>1470</v>
      </c>
      <c r="F452" s="37"/>
      <c r="G452" s="37">
        <v>117</v>
      </c>
      <c r="H452" s="37"/>
      <c r="I452" s="37"/>
      <c r="J452" s="34">
        <f t="shared" si="29"/>
        <v>1587</v>
      </c>
      <c r="K452" s="22"/>
    </row>
    <row r="453" spans="1:11" ht="40.5" customHeight="1" thickBot="1">
      <c r="A453" s="258" t="s">
        <v>750</v>
      </c>
      <c r="B453" s="5">
        <v>1</v>
      </c>
      <c r="C453" s="88" t="s">
        <v>489</v>
      </c>
      <c r="D453" s="192" t="s">
        <v>347</v>
      </c>
      <c r="E453" s="37">
        <v>420</v>
      </c>
      <c r="F453" s="37"/>
      <c r="G453" s="37">
        <v>149</v>
      </c>
      <c r="H453" s="37"/>
      <c r="I453" s="37"/>
      <c r="J453" s="34">
        <f t="shared" si="29"/>
        <v>569</v>
      </c>
      <c r="K453" s="22"/>
    </row>
    <row r="454" spans="1:11" ht="40.5" customHeight="1" thickBot="1">
      <c r="A454" s="258" t="s">
        <v>751</v>
      </c>
      <c r="B454" s="5">
        <v>1</v>
      </c>
      <c r="C454" s="88" t="s">
        <v>348</v>
      </c>
      <c r="D454" s="93" t="s">
        <v>136</v>
      </c>
      <c r="E454" s="41">
        <v>3043.95</v>
      </c>
      <c r="F454" s="41"/>
      <c r="G454" s="41">
        <f>107</f>
        <v>107</v>
      </c>
      <c r="H454" s="37"/>
      <c r="I454" s="37"/>
      <c r="J454" s="34">
        <f t="shared" si="29"/>
        <v>3150.95</v>
      </c>
      <c r="K454" s="22"/>
    </row>
    <row r="455" spans="1:11" ht="40.5" customHeight="1" thickBot="1">
      <c r="A455" s="258" t="s">
        <v>752</v>
      </c>
      <c r="B455" s="5">
        <v>1</v>
      </c>
      <c r="C455" s="88" t="s">
        <v>491</v>
      </c>
      <c r="D455" s="93" t="s">
        <v>492</v>
      </c>
      <c r="E455" s="37">
        <v>2653.35</v>
      </c>
      <c r="F455" s="37"/>
      <c r="G455" s="37">
        <v>129</v>
      </c>
      <c r="H455" s="37"/>
      <c r="I455" s="37"/>
      <c r="J455" s="34">
        <f t="shared" si="29"/>
        <v>2782.35</v>
      </c>
      <c r="K455" s="22"/>
    </row>
    <row r="456" spans="1:11" ht="42" customHeight="1" thickBot="1">
      <c r="A456" s="258" t="s">
        <v>753</v>
      </c>
      <c r="B456" s="5">
        <v>1</v>
      </c>
      <c r="C456" s="88" t="s">
        <v>349</v>
      </c>
      <c r="D456" s="192" t="s">
        <v>350</v>
      </c>
      <c r="E456" s="37">
        <v>1822.8</v>
      </c>
      <c r="F456" s="37"/>
      <c r="G456" s="37">
        <v>149</v>
      </c>
      <c r="H456" s="37"/>
      <c r="I456" s="37"/>
      <c r="J456" s="34">
        <f t="shared" si="29"/>
        <v>1971.8</v>
      </c>
      <c r="K456" s="22"/>
    </row>
    <row r="457" spans="1:11" ht="39" customHeight="1" thickBot="1">
      <c r="A457" s="258" t="s">
        <v>754</v>
      </c>
      <c r="B457" s="5">
        <v>1</v>
      </c>
      <c r="C457" s="28" t="s">
        <v>215</v>
      </c>
      <c r="D457" s="33" t="s">
        <v>136</v>
      </c>
      <c r="E457" s="37">
        <v>2585.1</v>
      </c>
      <c r="F457" s="37"/>
      <c r="G457" s="37">
        <v>142</v>
      </c>
      <c r="H457" s="37"/>
      <c r="I457" s="37"/>
      <c r="J457" s="37">
        <f t="shared" si="29"/>
        <v>2727.1</v>
      </c>
      <c r="K457" s="22"/>
    </row>
    <row r="458" spans="1:11" ht="25.5" customHeight="1" thickTop="1">
      <c r="A458" s="115"/>
      <c r="B458" s="115"/>
      <c r="C458" s="116"/>
      <c r="D458" s="154" t="s">
        <v>290</v>
      </c>
      <c r="E458" s="131">
        <f aca="true" t="shared" si="30" ref="E458:J458">SUM(E441:E457)</f>
        <v>48601.35</v>
      </c>
      <c r="F458" s="131">
        <f t="shared" si="30"/>
        <v>643</v>
      </c>
      <c r="G458" s="131">
        <f t="shared" si="30"/>
        <v>1799</v>
      </c>
      <c r="H458" s="131">
        <f t="shared" si="30"/>
        <v>0</v>
      </c>
      <c r="I458" s="131">
        <f t="shared" si="30"/>
        <v>0</v>
      </c>
      <c r="J458" s="131">
        <f t="shared" si="30"/>
        <v>49757.35</v>
      </c>
      <c r="K458" s="155"/>
    </row>
    <row r="459" spans="1:11" ht="15" customHeight="1">
      <c r="A459" s="261" t="s">
        <v>296</v>
      </c>
      <c r="B459" s="261"/>
      <c r="C459" s="261"/>
      <c r="D459" s="261"/>
      <c r="E459" s="261"/>
      <c r="F459" s="261"/>
      <c r="G459" s="261"/>
      <c r="H459" s="261"/>
      <c r="I459" s="261"/>
      <c r="J459" s="261"/>
      <c r="K459" s="261"/>
    </row>
    <row r="460" spans="1:11" ht="24.75" customHeight="1">
      <c r="A460" s="49" t="s">
        <v>8</v>
      </c>
      <c r="B460" s="44" t="s">
        <v>36</v>
      </c>
      <c r="C460" s="49" t="s">
        <v>0</v>
      </c>
      <c r="D460" s="49" t="s">
        <v>1</v>
      </c>
      <c r="E460" s="49" t="s">
        <v>2</v>
      </c>
      <c r="F460" s="49" t="s">
        <v>3</v>
      </c>
      <c r="G460" s="49" t="s">
        <v>4</v>
      </c>
      <c r="H460" s="89" t="s">
        <v>108</v>
      </c>
      <c r="I460" s="242" t="s">
        <v>493</v>
      </c>
      <c r="J460" s="49" t="s">
        <v>5</v>
      </c>
      <c r="K460" s="49" t="s">
        <v>6</v>
      </c>
    </row>
    <row r="461" spans="1:11" ht="40.5" customHeight="1" thickBot="1">
      <c r="A461" s="31" t="s">
        <v>755</v>
      </c>
      <c r="B461" s="13">
        <v>1</v>
      </c>
      <c r="C461" s="28" t="s">
        <v>331</v>
      </c>
      <c r="D461" s="33" t="s">
        <v>332</v>
      </c>
      <c r="E461" s="79">
        <v>2935.8</v>
      </c>
      <c r="F461" s="51"/>
      <c r="G461" s="37">
        <v>129</v>
      </c>
      <c r="H461" s="5"/>
      <c r="I461" s="5"/>
      <c r="J461" s="37">
        <f>E461-F461+G461</f>
        <v>3064.8</v>
      </c>
      <c r="K461" s="183"/>
    </row>
    <row r="462" spans="1:11" ht="40.5" customHeight="1" thickBot="1">
      <c r="A462" s="31" t="s">
        <v>756</v>
      </c>
      <c r="B462" s="5">
        <v>1</v>
      </c>
      <c r="C462" s="88" t="s">
        <v>216</v>
      </c>
      <c r="D462" s="86" t="s">
        <v>21</v>
      </c>
      <c r="E462" s="79">
        <v>2933.7</v>
      </c>
      <c r="F462" s="51"/>
      <c r="G462" s="37">
        <v>129</v>
      </c>
      <c r="H462" s="37"/>
      <c r="I462" s="37"/>
      <c r="J462" s="37">
        <f>E462-F462+G462</f>
        <v>3062.7</v>
      </c>
      <c r="K462" s="184"/>
    </row>
    <row r="463" spans="1:11" ht="40.5" customHeight="1" thickBot="1">
      <c r="A463" s="31" t="s">
        <v>757</v>
      </c>
      <c r="B463" s="5">
        <v>1</v>
      </c>
      <c r="C463" s="88" t="s">
        <v>513</v>
      </c>
      <c r="D463" s="86" t="s">
        <v>61</v>
      </c>
      <c r="E463" s="79">
        <v>2263</v>
      </c>
      <c r="F463" s="51"/>
      <c r="G463" s="37">
        <v>155</v>
      </c>
      <c r="H463" s="37"/>
      <c r="I463" s="37"/>
      <c r="J463" s="37">
        <v>2418</v>
      </c>
      <c r="K463" s="184"/>
    </row>
    <row r="464" spans="1:11" s="5" customFormat="1" ht="40.5" customHeight="1" thickBot="1">
      <c r="A464" s="31" t="s">
        <v>758</v>
      </c>
      <c r="B464" s="5">
        <v>1</v>
      </c>
      <c r="C464" s="28" t="s">
        <v>333</v>
      </c>
      <c r="D464" s="86" t="s">
        <v>58</v>
      </c>
      <c r="E464" s="37">
        <v>2263.8</v>
      </c>
      <c r="G464" s="37">
        <v>155</v>
      </c>
      <c r="J464" s="37">
        <f>E464-F464+G464</f>
        <v>2418.8</v>
      </c>
      <c r="K464" s="185"/>
    </row>
    <row r="465" spans="1:11" ht="25.5" customHeight="1" thickBot="1" thickTop="1">
      <c r="A465" s="115"/>
      <c r="B465" s="115"/>
      <c r="C465" s="141"/>
      <c r="D465" s="156" t="s">
        <v>291</v>
      </c>
      <c r="E465" s="186">
        <f aca="true" t="shared" si="31" ref="E465:J465">SUM(E461:E464)</f>
        <v>10396.3</v>
      </c>
      <c r="F465" s="186">
        <f t="shared" si="31"/>
        <v>0</v>
      </c>
      <c r="G465" s="186">
        <f t="shared" si="31"/>
        <v>568</v>
      </c>
      <c r="H465" s="186">
        <f t="shared" si="31"/>
        <v>0</v>
      </c>
      <c r="I465" s="186">
        <f t="shared" si="31"/>
        <v>0</v>
      </c>
      <c r="J465" s="186">
        <f t="shared" si="31"/>
        <v>10964.3</v>
      </c>
      <c r="K465" s="155"/>
    </row>
    <row r="466" spans="1:11" ht="25.5" customHeight="1" thickTop="1">
      <c r="A466" s="125"/>
      <c r="B466" s="117">
        <f>SUM(B441:B464)</f>
        <v>21</v>
      </c>
      <c r="C466" s="126"/>
      <c r="D466" s="149" t="s">
        <v>292</v>
      </c>
      <c r="E466" s="150">
        <f aca="true" t="shared" si="32" ref="E466:J466">SUM(E458+E465)</f>
        <v>58997.649999999994</v>
      </c>
      <c r="F466" s="150">
        <f t="shared" si="32"/>
        <v>643</v>
      </c>
      <c r="G466" s="150">
        <f t="shared" si="32"/>
        <v>2367</v>
      </c>
      <c r="H466" s="150">
        <f t="shared" si="32"/>
        <v>0</v>
      </c>
      <c r="I466" s="150">
        <f t="shared" si="32"/>
        <v>0</v>
      </c>
      <c r="J466" s="150">
        <f t="shared" si="32"/>
        <v>60721.649999999994</v>
      </c>
      <c r="K466" s="157"/>
    </row>
    <row r="467" spans="1:11" ht="15" customHeight="1">
      <c r="A467" s="264" t="s">
        <v>10</v>
      </c>
      <c r="B467" s="264"/>
      <c r="C467" s="264"/>
      <c r="D467" s="264"/>
      <c r="E467" s="264"/>
      <c r="F467" s="264"/>
      <c r="G467" s="264"/>
      <c r="H467" s="264"/>
      <c r="I467" s="264"/>
      <c r="J467" s="264"/>
      <c r="K467" s="264"/>
    </row>
    <row r="468" spans="1:11" ht="15" customHeight="1">
      <c r="A468" s="264" t="s">
        <v>11</v>
      </c>
      <c r="B468" s="264"/>
      <c r="C468" s="264"/>
      <c r="D468" s="264"/>
      <c r="E468" s="264"/>
      <c r="F468" s="264"/>
      <c r="G468" s="264"/>
      <c r="H468" s="264"/>
      <c r="I468" s="264"/>
      <c r="J468" s="264"/>
      <c r="K468" s="264"/>
    </row>
    <row r="469" spans="1:11" ht="15" customHeight="1">
      <c r="A469" s="264" t="str">
        <f>A3</f>
        <v>Nómina que corresponde a la 1ra (primera) quincena del mes de JUlio de 2016.</v>
      </c>
      <c r="B469" s="264"/>
      <c r="C469" s="264"/>
      <c r="D469" s="264"/>
      <c r="E469" s="264"/>
      <c r="F469" s="264"/>
      <c r="G469" s="264"/>
      <c r="H469" s="264"/>
      <c r="I469" s="264"/>
      <c r="J469" s="264"/>
      <c r="K469" s="264"/>
    </row>
    <row r="470" spans="1:11" ht="15" customHeight="1">
      <c r="A470" s="260" t="s">
        <v>226</v>
      </c>
      <c r="B470" s="260"/>
      <c r="C470" s="260"/>
      <c r="D470" s="260"/>
      <c r="E470" s="260"/>
      <c r="F470" s="260"/>
      <c r="G470" s="260"/>
      <c r="H470" s="260"/>
      <c r="I470" s="260"/>
      <c r="J470" s="260"/>
      <c r="K470" s="260"/>
    </row>
    <row r="471" spans="1:11" ht="24.75" customHeight="1">
      <c r="A471" s="49" t="s">
        <v>8</v>
      </c>
      <c r="B471" s="44" t="s">
        <v>36</v>
      </c>
      <c r="C471" s="49" t="s">
        <v>0</v>
      </c>
      <c r="D471" s="49" t="s">
        <v>1</v>
      </c>
      <c r="E471" s="49" t="s">
        <v>2</v>
      </c>
      <c r="F471" s="49" t="s">
        <v>3</v>
      </c>
      <c r="G471" s="49" t="s">
        <v>4</v>
      </c>
      <c r="H471" s="89" t="s">
        <v>108</v>
      </c>
      <c r="I471" s="242" t="s">
        <v>493</v>
      </c>
      <c r="J471" s="49" t="s">
        <v>5</v>
      </c>
      <c r="K471" s="49" t="s">
        <v>6</v>
      </c>
    </row>
    <row r="472" spans="1:11" ht="36" customHeight="1" thickBot="1">
      <c r="A472" s="5" t="s">
        <v>611</v>
      </c>
      <c r="B472" s="5">
        <v>1</v>
      </c>
      <c r="C472" s="28" t="s">
        <v>237</v>
      </c>
      <c r="D472" s="30" t="s">
        <v>236</v>
      </c>
      <c r="E472" s="34">
        <v>2920.05</v>
      </c>
      <c r="F472" s="34"/>
      <c r="G472" s="34">
        <v>129</v>
      </c>
      <c r="H472" s="36"/>
      <c r="I472" s="36"/>
      <c r="J472" s="37">
        <f aca="true" t="shared" si="33" ref="J472:J513">E472-F472+G472</f>
        <v>3049.05</v>
      </c>
      <c r="K472" s="113"/>
    </row>
    <row r="473" spans="1:11" ht="49.5" customHeight="1" thickBot="1">
      <c r="A473" s="5" t="s">
        <v>612</v>
      </c>
      <c r="B473" s="5">
        <v>1</v>
      </c>
      <c r="C473" s="28" t="s">
        <v>238</v>
      </c>
      <c r="D473" s="30" t="s">
        <v>236</v>
      </c>
      <c r="E473" s="34">
        <v>1203.3</v>
      </c>
      <c r="F473" s="34"/>
      <c r="G473" s="34">
        <v>175</v>
      </c>
      <c r="H473" s="36"/>
      <c r="I473" s="36"/>
      <c r="J473" s="37">
        <f t="shared" si="33"/>
        <v>1378.3</v>
      </c>
      <c r="K473" s="114"/>
    </row>
    <row r="474" spans="1:11" ht="36" customHeight="1" thickBot="1">
      <c r="A474" s="5" t="s">
        <v>759</v>
      </c>
      <c r="B474" s="5">
        <v>1</v>
      </c>
      <c r="C474" s="28" t="s">
        <v>239</v>
      </c>
      <c r="D474" s="30" t="s">
        <v>236</v>
      </c>
      <c r="E474" s="34">
        <v>1203.3</v>
      </c>
      <c r="F474" s="34"/>
      <c r="G474" s="34">
        <v>175</v>
      </c>
      <c r="H474" s="36"/>
      <c r="I474" s="36"/>
      <c r="J474" s="37">
        <f t="shared" si="33"/>
        <v>1378.3</v>
      </c>
      <c r="K474" s="114"/>
    </row>
    <row r="475" spans="1:11" ht="36" customHeight="1" thickBot="1">
      <c r="A475" s="5" t="s">
        <v>760</v>
      </c>
      <c r="B475" s="5">
        <v>1</v>
      </c>
      <c r="C475" s="28" t="s">
        <v>240</v>
      </c>
      <c r="D475" s="30" t="s">
        <v>236</v>
      </c>
      <c r="E475" s="34">
        <v>1594.95</v>
      </c>
      <c r="F475" s="34"/>
      <c r="G475" s="34">
        <v>167</v>
      </c>
      <c r="H475" s="36"/>
      <c r="I475" s="36"/>
      <c r="J475" s="37">
        <f t="shared" si="33"/>
        <v>1761.95</v>
      </c>
      <c r="K475" s="114"/>
    </row>
    <row r="476" spans="1:11" ht="36" customHeight="1" thickBot="1">
      <c r="A476" s="5" t="s">
        <v>761</v>
      </c>
      <c r="B476" s="5">
        <v>1</v>
      </c>
      <c r="C476" s="28" t="s">
        <v>241</v>
      </c>
      <c r="D476" s="30" t="s">
        <v>236</v>
      </c>
      <c r="E476" s="34">
        <v>2416.05</v>
      </c>
      <c r="F476" s="34"/>
      <c r="G476" s="34">
        <v>142</v>
      </c>
      <c r="H476" s="36"/>
      <c r="I476" s="36"/>
      <c r="J476" s="37">
        <f t="shared" si="33"/>
        <v>2558.05</v>
      </c>
      <c r="K476" s="114"/>
    </row>
    <row r="477" spans="1:11" ht="49.5" customHeight="1" thickBot="1">
      <c r="A477" s="5" t="s">
        <v>762</v>
      </c>
      <c r="B477" s="5">
        <v>1</v>
      </c>
      <c r="C477" s="28" t="s">
        <v>242</v>
      </c>
      <c r="D477" s="30" t="s">
        <v>236</v>
      </c>
      <c r="E477" s="34">
        <v>1071</v>
      </c>
      <c r="F477" s="34"/>
      <c r="G477" s="34">
        <v>175</v>
      </c>
      <c r="H477" s="36"/>
      <c r="I477" s="36"/>
      <c r="J477" s="37">
        <f t="shared" si="33"/>
        <v>1246</v>
      </c>
      <c r="K477" s="114"/>
    </row>
    <row r="478" spans="1:11" ht="49.5" customHeight="1" thickBot="1">
      <c r="A478" s="5" t="s">
        <v>763</v>
      </c>
      <c r="B478" s="5">
        <v>1</v>
      </c>
      <c r="C478" s="28" t="s">
        <v>243</v>
      </c>
      <c r="D478" s="30" t="s">
        <v>236</v>
      </c>
      <c r="E478" s="34">
        <v>3426.15</v>
      </c>
      <c r="F478" s="34"/>
      <c r="G478" s="34">
        <v>90</v>
      </c>
      <c r="H478" s="36"/>
      <c r="I478" s="36"/>
      <c r="J478" s="37">
        <f t="shared" si="33"/>
        <v>3516.15</v>
      </c>
      <c r="K478" s="114"/>
    </row>
    <row r="479" spans="1:11" ht="36" customHeight="1" thickBot="1">
      <c r="A479" s="5" t="s">
        <v>764</v>
      </c>
      <c r="B479" s="5">
        <v>1</v>
      </c>
      <c r="C479" s="28" t="s">
        <v>244</v>
      </c>
      <c r="D479" s="30" t="s">
        <v>236</v>
      </c>
      <c r="E479" s="34">
        <v>2807.7</v>
      </c>
      <c r="F479" s="34"/>
      <c r="G479" s="34">
        <v>129</v>
      </c>
      <c r="H479" s="36"/>
      <c r="I479" s="36"/>
      <c r="J479" s="37">
        <f t="shared" si="33"/>
        <v>2936.7</v>
      </c>
      <c r="K479" s="114"/>
    </row>
    <row r="480" spans="1:11" ht="36" customHeight="1" thickBot="1">
      <c r="A480" s="5" t="s">
        <v>765</v>
      </c>
      <c r="B480" s="5">
        <v>1</v>
      </c>
      <c r="C480" s="28" t="s">
        <v>245</v>
      </c>
      <c r="D480" s="30" t="s">
        <v>236</v>
      </c>
      <c r="E480" s="34">
        <v>3426.15</v>
      </c>
      <c r="F480" s="34"/>
      <c r="G480" s="34">
        <v>90</v>
      </c>
      <c r="H480" s="36"/>
      <c r="I480" s="36"/>
      <c r="J480" s="37">
        <f t="shared" si="33"/>
        <v>3516.15</v>
      </c>
      <c r="K480" s="114"/>
    </row>
    <row r="481" spans="1:11" ht="36" customHeight="1" thickBot="1">
      <c r="A481" s="5" t="s">
        <v>766</v>
      </c>
      <c r="B481" s="5">
        <v>1</v>
      </c>
      <c r="C481" s="28" t="s">
        <v>246</v>
      </c>
      <c r="D481" s="30" t="s">
        <v>236</v>
      </c>
      <c r="E481" s="34">
        <v>3862.95</v>
      </c>
      <c r="F481" s="34"/>
      <c r="G481" s="34">
        <v>90</v>
      </c>
      <c r="H481" s="36"/>
      <c r="I481" s="36"/>
      <c r="J481" s="37">
        <f t="shared" si="33"/>
        <v>3952.95</v>
      </c>
      <c r="K481" s="114"/>
    </row>
    <row r="482" spans="1:11" ht="49.5" customHeight="1" thickBot="1">
      <c r="A482" s="5" t="s">
        <v>767</v>
      </c>
      <c r="B482" s="5">
        <v>1</v>
      </c>
      <c r="C482" s="28" t="s">
        <v>247</v>
      </c>
      <c r="D482" s="30" t="s">
        <v>236</v>
      </c>
      <c r="E482" s="34">
        <v>1262.1</v>
      </c>
      <c r="F482" s="34"/>
      <c r="G482" s="34">
        <v>175</v>
      </c>
      <c r="H482" s="36"/>
      <c r="I482" s="36"/>
      <c r="J482" s="37">
        <f t="shared" si="33"/>
        <v>1437.1</v>
      </c>
      <c r="K482" s="114"/>
    </row>
    <row r="483" spans="1:11" ht="36" customHeight="1" thickBot="1">
      <c r="A483" s="5" t="s">
        <v>768</v>
      </c>
      <c r="B483" s="5">
        <v>1</v>
      </c>
      <c r="C483" s="28" t="s">
        <v>248</v>
      </c>
      <c r="D483" s="30" t="s">
        <v>236</v>
      </c>
      <c r="E483" s="34">
        <v>3690.75</v>
      </c>
      <c r="F483" s="34"/>
      <c r="G483" s="34">
        <v>90</v>
      </c>
      <c r="H483" s="36"/>
      <c r="I483" s="36"/>
      <c r="J483" s="37">
        <f t="shared" si="33"/>
        <v>3780.75</v>
      </c>
      <c r="K483" s="114"/>
    </row>
    <row r="484" spans="1:11" ht="49.5" customHeight="1" thickBot="1">
      <c r="A484" s="5" t="s">
        <v>769</v>
      </c>
      <c r="B484" s="5">
        <v>1</v>
      </c>
      <c r="C484" s="28" t="s">
        <v>249</v>
      </c>
      <c r="D484" s="30" t="s">
        <v>236</v>
      </c>
      <c r="E484" s="34">
        <v>3426.15</v>
      </c>
      <c r="F484" s="34"/>
      <c r="G484" s="34">
        <v>90</v>
      </c>
      <c r="H484" s="36"/>
      <c r="I484" s="36"/>
      <c r="J484" s="37">
        <f t="shared" si="33"/>
        <v>3516.15</v>
      </c>
      <c r="K484" s="114"/>
    </row>
    <row r="485" spans="1:11" ht="36" customHeight="1" thickBot="1">
      <c r="A485" s="5" t="s">
        <v>770</v>
      </c>
      <c r="B485" s="5">
        <v>1</v>
      </c>
      <c r="C485" s="28" t="s">
        <v>250</v>
      </c>
      <c r="D485" s="30" t="s">
        <v>236</v>
      </c>
      <c r="E485" s="34">
        <v>1291.5</v>
      </c>
      <c r="F485" s="34"/>
      <c r="G485" s="34">
        <v>175</v>
      </c>
      <c r="H485" s="36"/>
      <c r="I485" s="36"/>
      <c r="J485" s="37">
        <f t="shared" si="33"/>
        <v>1466.5</v>
      </c>
      <c r="K485" s="114"/>
    </row>
    <row r="486" spans="1:11" ht="36" customHeight="1" thickBot="1">
      <c r="A486" s="5" t="s">
        <v>771</v>
      </c>
      <c r="B486" s="5">
        <v>1</v>
      </c>
      <c r="C486" s="28" t="s">
        <v>251</v>
      </c>
      <c r="D486" s="30" t="s">
        <v>236</v>
      </c>
      <c r="E486" s="34">
        <v>3426.15</v>
      </c>
      <c r="F486" s="34"/>
      <c r="G486" s="34">
        <v>90</v>
      </c>
      <c r="H486" s="36"/>
      <c r="I486" s="36"/>
      <c r="J486" s="37">
        <f t="shared" si="33"/>
        <v>3516.15</v>
      </c>
      <c r="K486" s="114"/>
    </row>
    <row r="487" spans="1:11" ht="36" customHeight="1" thickBot="1">
      <c r="A487" s="5" t="s">
        <v>772</v>
      </c>
      <c r="B487" s="5">
        <v>1</v>
      </c>
      <c r="C487" s="28" t="s">
        <v>252</v>
      </c>
      <c r="D487" s="30" t="s">
        <v>236</v>
      </c>
      <c r="E487" s="34">
        <v>3426.15</v>
      </c>
      <c r="F487" s="34"/>
      <c r="G487" s="34">
        <v>90</v>
      </c>
      <c r="H487" s="36"/>
      <c r="I487" s="36"/>
      <c r="J487" s="37">
        <f t="shared" si="33"/>
        <v>3516.15</v>
      </c>
      <c r="K487" s="114"/>
    </row>
    <row r="488" spans="1:11" ht="36" customHeight="1">
      <c r="A488" s="5" t="s">
        <v>773</v>
      </c>
      <c r="B488" s="5">
        <v>1</v>
      </c>
      <c r="C488" s="28" t="s">
        <v>253</v>
      </c>
      <c r="D488" s="30" t="s">
        <v>236</v>
      </c>
      <c r="E488" s="34">
        <v>3518.55</v>
      </c>
      <c r="F488" s="34"/>
      <c r="G488" s="34">
        <v>90</v>
      </c>
      <c r="H488" s="36"/>
      <c r="I488" s="36"/>
      <c r="J488" s="37">
        <f t="shared" si="33"/>
        <v>3608.55</v>
      </c>
      <c r="K488" s="253"/>
    </row>
    <row r="489" spans="1:11" ht="36" customHeight="1" thickBot="1">
      <c r="A489" s="5" t="s">
        <v>774</v>
      </c>
      <c r="B489" s="5">
        <v>1</v>
      </c>
      <c r="C489" s="28" t="s">
        <v>254</v>
      </c>
      <c r="D489" s="30" t="s">
        <v>236</v>
      </c>
      <c r="E489" s="34">
        <v>3156.3</v>
      </c>
      <c r="F489" s="34"/>
      <c r="G489" s="34">
        <v>111</v>
      </c>
      <c r="H489" s="36"/>
      <c r="I489" s="36"/>
      <c r="J489" s="37">
        <f t="shared" si="33"/>
        <v>3267.3</v>
      </c>
      <c r="K489" s="254"/>
    </row>
    <row r="490" spans="1:11" ht="49.5" customHeight="1" thickBot="1">
      <c r="A490" s="5" t="s">
        <v>775</v>
      </c>
      <c r="B490" s="5">
        <v>1</v>
      </c>
      <c r="C490" s="28" t="s">
        <v>255</v>
      </c>
      <c r="D490" s="30" t="s">
        <v>236</v>
      </c>
      <c r="E490" s="34">
        <v>2835</v>
      </c>
      <c r="F490" s="34"/>
      <c r="G490" s="34">
        <v>129</v>
      </c>
      <c r="H490" s="34"/>
      <c r="I490" s="34"/>
      <c r="J490" s="37">
        <f t="shared" si="33"/>
        <v>2964</v>
      </c>
      <c r="K490" s="113"/>
    </row>
    <row r="491" spans="1:11" ht="36" customHeight="1" thickBot="1">
      <c r="A491" s="5" t="s">
        <v>776</v>
      </c>
      <c r="B491" s="5">
        <v>1</v>
      </c>
      <c r="C491" s="28" t="s">
        <v>256</v>
      </c>
      <c r="D491" s="30" t="s">
        <v>236</v>
      </c>
      <c r="E491" s="34">
        <v>4672.5</v>
      </c>
      <c r="F491" s="34">
        <v>175</v>
      </c>
      <c r="G491" s="34"/>
      <c r="H491" s="34"/>
      <c r="I491" s="34"/>
      <c r="J491" s="37">
        <f t="shared" si="33"/>
        <v>4497.5</v>
      </c>
      <c r="K491" s="113"/>
    </row>
    <row r="492" spans="1:11" ht="36" customHeight="1" thickBot="1">
      <c r="A492" s="5" t="s">
        <v>777</v>
      </c>
      <c r="B492" s="5">
        <v>1</v>
      </c>
      <c r="C492" s="40" t="s">
        <v>257</v>
      </c>
      <c r="D492" s="30" t="s">
        <v>236</v>
      </c>
      <c r="E492" s="34">
        <v>5600.7</v>
      </c>
      <c r="F492" s="34">
        <v>210</v>
      </c>
      <c r="G492" s="34"/>
      <c r="H492" s="34"/>
      <c r="I492" s="34"/>
      <c r="J492" s="37">
        <f t="shared" si="33"/>
        <v>5390.7</v>
      </c>
      <c r="K492" s="114"/>
    </row>
    <row r="493" spans="1:11" ht="36" customHeight="1" thickBot="1">
      <c r="A493" s="5" t="s">
        <v>778</v>
      </c>
      <c r="B493" s="5">
        <v>1</v>
      </c>
      <c r="C493" s="40" t="s">
        <v>258</v>
      </c>
      <c r="D493" s="30" t="s">
        <v>236</v>
      </c>
      <c r="E493" s="34">
        <v>2346.75</v>
      </c>
      <c r="F493" s="34"/>
      <c r="G493" s="34">
        <v>142</v>
      </c>
      <c r="H493" s="34"/>
      <c r="I493" s="34"/>
      <c r="J493" s="37">
        <f t="shared" si="33"/>
        <v>2488.75</v>
      </c>
      <c r="K493" s="114"/>
    </row>
    <row r="494" spans="1:11" ht="36" customHeight="1" thickBot="1">
      <c r="A494" s="5" t="s">
        <v>779</v>
      </c>
      <c r="B494" s="5">
        <v>1</v>
      </c>
      <c r="C494" s="40" t="s">
        <v>259</v>
      </c>
      <c r="D494" s="30" t="s">
        <v>236</v>
      </c>
      <c r="E494" s="34">
        <v>4608.45</v>
      </c>
      <c r="F494" s="34">
        <v>175</v>
      </c>
      <c r="G494" s="34"/>
      <c r="H494" s="34"/>
      <c r="I494" s="34"/>
      <c r="J494" s="37">
        <f t="shared" si="33"/>
        <v>4433.45</v>
      </c>
      <c r="K494" s="114"/>
    </row>
    <row r="495" spans="1:11" ht="36" customHeight="1" thickBot="1">
      <c r="A495" s="5" t="s">
        <v>780</v>
      </c>
      <c r="B495" s="5">
        <v>1</v>
      </c>
      <c r="C495" s="40" t="s">
        <v>260</v>
      </c>
      <c r="D495" s="30" t="s">
        <v>236</v>
      </c>
      <c r="E495" s="34">
        <v>3650.85</v>
      </c>
      <c r="F495" s="34"/>
      <c r="G495" s="34">
        <v>90</v>
      </c>
      <c r="H495" s="34"/>
      <c r="I495" s="34"/>
      <c r="J495" s="37">
        <f t="shared" si="33"/>
        <v>3740.85</v>
      </c>
      <c r="K495" s="114"/>
    </row>
    <row r="496" spans="1:11" ht="49.5" customHeight="1" thickBot="1">
      <c r="A496" s="5" t="s">
        <v>781</v>
      </c>
      <c r="B496" s="5">
        <v>1</v>
      </c>
      <c r="C496" s="28" t="s">
        <v>261</v>
      </c>
      <c r="D496" s="30" t="s">
        <v>236</v>
      </c>
      <c r="E496" s="34">
        <v>3426.15</v>
      </c>
      <c r="F496" s="34"/>
      <c r="G496" s="34">
        <v>90</v>
      </c>
      <c r="H496" s="34"/>
      <c r="I496" s="34"/>
      <c r="J496" s="37">
        <f t="shared" si="33"/>
        <v>3516.15</v>
      </c>
      <c r="K496" s="114"/>
    </row>
    <row r="497" spans="1:11" ht="36" customHeight="1" thickBot="1">
      <c r="A497" s="5" t="s">
        <v>782</v>
      </c>
      <c r="B497" s="5">
        <v>1</v>
      </c>
      <c r="C497" s="28" t="s">
        <v>262</v>
      </c>
      <c r="D497" s="30" t="s">
        <v>236</v>
      </c>
      <c r="E497" s="34">
        <v>3426.15</v>
      </c>
      <c r="F497" s="34"/>
      <c r="G497" s="34">
        <v>90</v>
      </c>
      <c r="H497" s="34"/>
      <c r="I497" s="34"/>
      <c r="J497" s="37">
        <f t="shared" si="33"/>
        <v>3516.15</v>
      </c>
      <c r="K497" s="114"/>
    </row>
    <row r="498" spans="1:11" ht="36" customHeight="1" thickBot="1">
      <c r="A498" s="5" t="s">
        <v>783</v>
      </c>
      <c r="B498" s="5">
        <v>1</v>
      </c>
      <c r="C498" s="28" t="s">
        <v>263</v>
      </c>
      <c r="D498" s="30" t="s">
        <v>236</v>
      </c>
      <c r="E498" s="34">
        <v>2905.35</v>
      </c>
      <c r="F498" s="34"/>
      <c r="G498" s="34">
        <v>129</v>
      </c>
      <c r="H498" s="34"/>
      <c r="I498" s="34"/>
      <c r="J498" s="37">
        <f t="shared" si="33"/>
        <v>3034.35</v>
      </c>
      <c r="K498" s="114"/>
    </row>
    <row r="499" spans="1:11" ht="40.5" customHeight="1" thickBot="1">
      <c r="A499" s="5" t="s">
        <v>784</v>
      </c>
      <c r="B499" s="5">
        <v>1</v>
      </c>
      <c r="C499" s="28" t="s">
        <v>264</v>
      </c>
      <c r="D499" s="30" t="s">
        <v>236</v>
      </c>
      <c r="E499" s="34">
        <v>2933.7</v>
      </c>
      <c r="F499" s="34"/>
      <c r="G499" s="34">
        <v>129</v>
      </c>
      <c r="H499" s="34"/>
      <c r="I499" s="34"/>
      <c r="J499" s="37">
        <f t="shared" si="33"/>
        <v>3062.7</v>
      </c>
      <c r="K499" s="114"/>
    </row>
    <row r="500" spans="1:11" ht="36" customHeight="1" thickBot="1">
      <c r="A500" s="5" t="s">
        <v>785</v>
      </c>
      <c r="B500" s="5">
        <v>1</v>
      </c>
      <c r="C500" s="28" t="s">
        <v>512</v>
      </c>
      <c r="D500" s="30" t="s">
        <v>236</v>
      </c>
      <c r="E500" s="34">
        <v>3156.3</v>
      </c>
      <c r="F500" s="34"/>
      <c r="G500" s="34">
        <v>111</v>
      </c>
      <c r="H500" s="34"/>
      <c r="I500" s="34"/>
      <c r="J500" s="37">
        <f t="shared" si="33"/>
        <v>3267.3</v>
      </c>
      <c r="K500" s="114"/>
    </row>
    <row r="501" spans="1:11" ht="36" customHeight="1" thickBot="1">
      <c r="A501" s="5" t="s">
        <v>786</v>
      </c>
      <c r="B501" s="5">
        <v>1</v>
      </c>
      <c r="C501" s="28" t="s">
        <v>447</v>
      </c>
      <c r="D501" s="30" t="s">
        <v>236</v>
      </c>
      <c r="E501" s="34">
        <v>6367.2</v>
      </c>
      <c r="F501" s="34">
        <v>350</v>
      </c>
      <c r="G501" s="34"/>
      <c r="H501" s="34"/>
      <c r="I501" s="34"/>
      <c r="J501" s="37">
        <f t="shared" si="33"/>
        <v>6017.2</v>
      </c>
      <c r="K501" s="114"/>
    </row>
    <row r="502" spans="1:11" ht="36" customHeight="1" thickBot="1">
      <c r="A502" s="5" t="s">
        <v>787</v>
      </c>
      <c r="B502" s="5">
        <v>1</v>
      </c>
      <c r="C502" s="28" t="s">
        <v>448</v>
      </c>
      <c r="D502" s="30" t="s">
        <v>236</v>
      </c>
      <c r="E502" s="34">
        <v>2058</v>
      </c>
      <c r="F502" s="34"/>
      <c r="G502" s="34">
        <v>142</v>
      </c>
      <c r="H502" s="34"/>
      <c r="I502" s="34"/>
      <c r="J502" s="37">
        <f t="shared" si="33"/>
        <v>2200</v>
      </c>
      <c r="K502" s="217"/>
    </row>
    <row r="503" spans="1:11" s="10" customFormat="1" ht="48.75" customHeight="1" thickBot="1">
      <c r="A503" s="5" t="s">
        <v>788</v>
      </c>
      <c r="B503" s="5">
        <v>1</v>
      </c>
      <c r="C503" s="28" t="s">
        <v>431</v>
      </c>
      <c r="D503" s="30" t="s">
        <v>236</v>
      </c>
      <c r="E503" s="37">
        <v>3043.95</v>
      </c>
      <c r="F503" s="37"/>
      <c r="G503" s="37">
        <v>111</v>
      </c>
      <c r="H503" s="37"/>
      <c r="I503" s="37"/>
      <c r="J503" s="37">
        <f>E503-F503+G503</f>
        <v>3154.95</v>
      </c>
      <c r="K503" s="105"/>
    </row>
    <row r="504" spans="1:11" ht="49.5" customHeight="1" thickBot="1">
      <c r="A504" s="5" t="s">
        <v>789</v>
      </c>
      <c r="B504" s="5">
        <v>1</v>
      </c>
      <c r="C504" s="88" t="s">
        <v>147</v>
      </c>
      <c r="D504" s="30" t="s">
        <v>236</v>
      </c>
      <c r="E504" s="37">
        <v>3426.15</v>
      </c>
      <c r="F504" s="37"/>
      <c r="G504" s="37">
        <v>90</v>
      </c>
      <c r="H504" s="37"/>
      <c r="I504" s="37"/>
      <c r="J504" s="37">
        <f>E504-F504+G504</f>
        <v>3516.15</v>
      </c>
      <c r="K504" s="107"/>
    </row>
    <row r="505" spans="1:11" ht="25.5" customHeight="1" thickTop="1">
      <c r="A505" s="115"/>
      <c r="B505" s="115"/>
      <c r="C505" s="116"/>
      <c r="D505" s="159" t="s">
        <v>293</v>
      </c>
      <c r="E505" s="131">
        <f>SUM(E472:E504)</f>
        <v>101586.45</v>
      </c>
      <c r="F505" s="131">
        <f>SUM(F472:F504)</f>
        <v>910</v>
      </c>
      <c r="G505" s="131">
        <f>SUM(G472:G504)</f>
        <v>3526</v>
      </c>
      <c r="H505" s="131">
        <f>SUM(H472:H504)</f>
        <v>0</v>
      </c>
      <c r="I505" s="131">
        <f>SUM(I472:I504)</f>
        <v>0</v>
      </c>
      <c r="J505" s="131">
        <f>SUM(J472:J504)</f>
        <v>104202.45</v>
      </c>
      <c r="K505" s="120"/>
    </row>
    <row r="506" spans="1:11" ht="15" customHeight="1">
      <c r="A506" s="260" t="s">
        <v>323</v>
      </c>
      <c r="B506" s="260"/>
      <c r="C506" s="260"/>
      <c r="D506" s="260"/>
      <c r="E506" s="260"/>
      <c r="F506" s="260"/>
      <c r="G506" s="260"/>
      <c r="H506" s="260"/>
      <c r="I506" s="260"/>
      <c r="J506" s="260"/>
      <c r="K506" s="260"/>
    </row>
    <row r="507" spans="1:11" ht="51" customHeight="1" thickBot="1">
      <c r="A507" s="31" t="s">
        <v>790</v>
      </c>
      <c r="B507" s="5">
        <v>1</v>
      </c>
      <c r="C507" s="28" t="s">
        <v>266</v>
      </c>
      <c r="D507" s="33" t="s">
        <v>265</v>
      </c>
      <c r="E507" s="34">
        <v>1262.1</v>
      </c>
      <c r="F507" s="34"/>
      <c r="G507" s="34">
        <v>175</v>
      </c>
      <c r="H507" s="34"/>
      <c r="I507" s="34"/>
      <c r="J507" s="37">
        <f t="shared" si="33"/>
        <v>1437.1</v>
      </c>
      <c r="K507" s="113"/>
    </row>
    <row r="508" spans="1:11" ht="51" customHeight="1" thickBot="1">
      <c r="A508" s="31" t="s">
        <v>791</v>
      </c>
      <c r="B508" s="5">
        <v>1</v>
      </c>
      <c r="C508" s="28" t="s">
        <v>267</v>
      </c>
      <c r="D508" s="33" t="s">
        <v>265</v>
      </c>
      <c r="E508" s="34">
        <v>1262.1</v>
      </c>
      <c r="F508" s="34"/>
      <c r="G508" s="34">
        <v>175</v>
      </c>
      <c r="H508" s="34"/>
      <c r="I508" s="34"/>
      <c r="J508" s="37">
        <f t="shared" si="33"/>
        <v>1437.1</v>
      </c>
      <c r="K508" s="114"/>
    </row>
    <row r="509" spans="1:11" ht="51" customHeight="1" thickBot="1">
      <c r="A509" s="31" t="s">
        <v>792</v>
      </c>
      <c r="B509" s="5">
        <v>1</v>
      </c>
      <c r="C509" s="28" t="s">
        <v>268</v>
      </c>
      <c r="D509" s="33" t="s">
        <v>265</v>
      </c>
      <c r="E509" s="34">
        <v>1262.1</v>
      </c>
      <c r="F509" s="34"/>
      <c r="G509" s="34">
        <v>175</v>
      </c>
      <c r="H509" s="34"/>
      <c r="I509" s="34"/>
      <c r="J509" s="37">
        <f t="shared" si="33"/>
        <v>1437.1</v>
      </c>
      <c r="K509" s="114"/>
    </row>
    <row r="510" spans="1:11" ht="51" customHeight="1" thickBot="1">
      <c r="A510" s="31" t="s">
        <v>793</v>
      </c>
      <c r="B510" s="5">
        <v>1</v>
      </c>
      <c r="C510" s="28" t="s">
        <v>269</v>
      </c>
      <c r="D510" s="33" t="s">
        <v>265</v>
      </c>
      <c r="E510" s="34">
        <v>1262.1</v>
      </c>
      <c r="F510" s="34"/>
      <c r="G510" s="34">
        <v>175</v>
      </c>
      <c r="H510" s="34"/>
      <c r="I510" s="34"/>
      <c r="J510" s="37">
        <f t="shared" si="33"/>
        <v>1437.1</v>
      </c>
      <c r="K510" s="114"/>
    </row>
    <row r="511" spans="1:11" ht="51" customHeight="1" thickBot="1">
      <c r="A511" s="31" t="s">
        <v>794</v>
      </c>
      <c r="B511" s="5">
        <v>1</v>
      </c>
      <c r="C511" s="28" t="s">
        <v>270</v>
      </c>
      <c r="D511" s="33" t="s">
        <v>265</v>
      </c>
      <c r="E511" s="34">
        <v>4301.85</v>
      </c>
      <c r="F511" s="34"/>
      <c r="G511" s="34">
        <v>31</v>
      </c>
      <c r="H511" s="36"/>
      <c r="I511" s="36"/>
      <c r="J511" s="37">
        <f t="shared" si="33"/>
        <v>4332.85</v>
      </c>
      <c r="K511" s="114"/>
    </row>
    <row r="512" spans="1:11" ht="51" customHeight="1" thickBot="1">
      <c r="A512" s="31" t="s">
        <v>795</v>
      </c>
      <c r="B512" s="5">
        <v>1</v>
      </c>
      <c r="C512" s="28" t="s">
        <v>271</v>
      </c>
      <c r="D512" s="33" t="s">
        <v>265</v>
      </c>
      <c r="E512" s="34">
        <v>472.5</v>
      </c>
      <c r="F512" s="34"/>
      <c r="G512" s="34">
        <v>175</v>
      </c>
      <c r="H512" s="36"/>
      <c r="I512" s="36"/>
      <c r="J512" s="37">
        <f t="shared" si="33"/>
        <v>647.5</v>
      </c>
      <c r="K512" s="114"/>
    </row>
    <row r="513" spans="1:11" ht="51" customHeight="1" thickBot="1">
      <c r="A513" s="31" t="s">
        <v>796</v>
      </c>
      <c r="B513" s="5">
        <v>1</v>
      </c>
      <c r="C513" s="28" t="s">
        <v>509</v>
      </c>
      <c r="D513" s="33" t="s">
        <v>265</v>
      </c>
      <c r="E513" s="37">
        <v>472.5</v>
      </c>
      <c r="F513" s="37"/>
      <c r="G513" s="37">
        <v>175</v>
      </c>
      <c r="H513" s="51"/>
      <c r="I513" s="51"/>
      <c r="J513" s="37">
        <f t="shared" si="33"/>
        <v>647.5</v>
      </c>
      <c r="K513" s="114"/>
    </row>
    <row r="514" spans="1:11" s="10" customFormat="1" ht="51" customHeight="1" thickBot="1">
      <c r="A514" s="31" t="s">
        <v>797</v>
      </c>
      <c r="B514" s="13">
        <v>1</v>
      </c>
      <c r="C514" s="84" t="s">
        <v>189</v>
      </c>
      <c r="D514" s="33" t="s">
        <v>265</v>
      </c>
      <c r="E514" s="41">
        <v>3043.95</v>
      </c>
      <c r="F514" s="41"/>
      <c r="G514" s="41">
        <f>111</f>
        <v>111</v>
      </c>
      <c r="H514" s="41"/>
      <c r="I514" s="41"/>
      <c r="J514" s="41">
        <f>E514-F514+G514+H514</f>
        <v>3154.95</v>
      </c>
      <c r="K514" s="105"/>
    </row>
    <row r="515" spans="1:11" ht="25.5" customHeight="1" thickBot="1">
      <c r="A515" s="115"/>
      <c r="B515" s="115"/>
      <c r="C515" s="116"/>
      <c r="D515" s="118" t="s">
        <v>294</v>
      </c>
      <c r="E515" s="129">
        <f>SUM(E507:E514)</f>
        <v>13339.2</v>
      </c>
      <c r="F515" s="129">
        <f>SUM(F507:F514)</f>
        <v>0</v>
      </c>
      <c r="G515" s="129">
        <f>SUM(G507:G514)</f>
        <v>1192</v>
      </c>
      <c r="H515" s="129">
        <f>SUM(H507:H514)</f>
        <v>0</v>
      </c>
      <c r="I515" s="129">
        <f>SUM(I507:I514)</f>
        <v>0</v>
      </c>
      <c r="J515" s="129">
        <f>SUM(J507:J514)</f>
        <v>14531.2</v>
      </c>
      <c r="K515" s="157"/>
    </row>
    <row r="516" spans="1:11" ht="25.5" customHeight="1" thickTop="1">
      <c r="A516" s="125"/>
      <c r="B516" s="158">
        <f>SUM(B472:B513)</f>
        <v>40</v>
      </c>
      <c r="C516" s="126"/>
      <c r="D516" s="149" t="s">
        <v>295</v>
      </c>
      <c r="E516" s="150">
        <f>E505+E515</f>
        <v>114925.65</v>
      </c>
      <c r="F516" s="150">
        <f>F505+F515</f>
        <v>910</v>
      </c>
      <c r="G516" s="150">
        <f>G505+G515</f>
        <v>4718</v>
      </c>
      <c r="H516" s="150">
        <f>H505+H515</f>
        <v>0</v>
      </c>
      <c r="I516" s="150">
        <f>I505+I515</f>
        <v>0</v>
      </c>
      <c r="J516" s="150">
        <f>J505+J515</f>
        <v>118733.65</v>
      </c>
      <c r="K516" s="157"/>
    </row>
    <row r="517" spans="1:11" ht="15" customHeight="1">
      <c r="A517" s="264" t="s">
        <v>10</v>
      </c>
      <c r="B517" s="264"/>
      <c r="C517" s="264"/>
      <c r="D517" s="264"/>
      <c r="E517" s="264"/>
      <c r="F517" s="264"/>
      <c r="G517" s="264"/>
      <c r="H517" s="264"/>
      <c r="I517" s="264"/>
      <c r="J517" s="264"/>
      <c r="K517" s="264"/>
    </row>
    <row r="518" spans="1:11" ht="15" customHeight="1">
      <c r="A518" s="264" t="s">
        <v>11</v>
      </c>
      <c r="B518" s="264"/>
      <c r="C518" s="264"/>
      <c r="D518" s="264"/>
      <c r="E518" s="264"/>
      <c r="F518" s="264"/>
      <c r="G518" s="264"/>
      <c r="H518" s="264"/>
      <c r="I518" s="264"/>
      <c r="J518" s="264"/>
      <c r="K518" s="264"/>
    </row>
    <row r="519" spans="1:11" ht="15" customHeight="1">
      <c r="A519" s="264" t="str">
        <f>A3</f>
        <v>Nómina que corresponde a la 1ra (primera) quincena del mes de JUlio de 2016.</v>
      </c>
      <c r="B519" s="264"/>
      <c r="C519" s="264"/>
      <c r="D519" s="264"/>
      <c r="E519" s="264"/>
      <c r="F519" s="264"/>
      <c r="G519" s="264"/>
      <c r="H519" s="264"/>
      <c r="I519" s="264"/>
      <c r="J519" s="264"/>
      <c r="K519" s="264"/>
    </row>
    <row r="520" spans="1:11" ht="15" customHeight="1">
      <c r="A520" s="260" t="s">
        <v>272</v>
      </c>
      <c r="B520" s="260"/>
      <c r="C520" s="260"/>
      <c r="D520" s="260"/>
      <c r="E520" s="260"/>
      <c r="F520" s="260"/>
      <c r="G520" s="260"/>
      <c r="H520" s="260"/>
      <c r="I520" s="260"/>
      <c r="J520" s="260"/>
      <c r="K520" s="260"/>
    </row>
    <row r="521" spans="1:11" ht="24.75" customHeight="1">
      <c r="A521" s="49" t="s">
        <v>8</v>
      </c>
      <c r="B521" s="44" t="s">
        <v>36</v>
      </c>
      <c r="C521" s="49" t="s">
        <v>0</v>
      </c>
      <c r="D521" s="49" t="s">
        <v>1</v>
      </c>
      <c r="E521" s="49" t="s">
        <v>2</v>
      </c>
      <c r="F521" s="49" t="s">
        <v>3</v>
      </c>
      <c r="G521" s="49" t="s">
        <v>4</v>
      </c>
      <c r="H521" s="89" t="s">
        <v>108</v>
      </c>
      <c r="I521" s="242" t="s">
        <v>493</v>
      </c>
      <c r="J521" s="49" t="s">
        <v>5</v>
      </c>
      <c r="K521" s="49" t="s">
        <v>6</v>
      </c>
    </row>
    <row r="522" spans="1:11" s="15" customFormat="1" ht="51" customHeight="1" thickBot="1">
      <c r="A522" s="5" t="s">
        <v>669</v>
      </c>
      <c r="B522" s="5">
        <v>1</v>
      </c>
      <c r="C522" s="28" t="s">
        <v>276</v>
      </c>
      <c r="D522" s="33" t="s">
        <v>274</v>
      </c>
      <c r="E522" s="37">
        <v>1712.55</v>
      </c>
      <c r="F522" s="37"/>
      <c r="G522" s="37">
        <v>167</v>
      </c>
      <c r="H522" s="51"/>
      <c r="I522" s="51"/>
      <c r="J522" s="37">
        <f>E522-F522+G522</f>
        <v>1879.55</v>
      </c>
      <c r="K522" s="216"/>
    </row>
    <row r="523" spans="1:11" ht="25.5" customHeight="1" thickTop="1">
      <c r="A523" s="125"/>
      <c r="B523" s="121">
        <f>SUM(B522)</f>
        <v>1</v>
      </c>
      <c r="C523" s="126"/>
      <c r="D523" s="121" t="s">
        <v>7</v>
      </c>
      <c r="E523" s="131">
        <f>SUM(E522)</f>
        <v>1712.55</v>
      </c>
      <c r="F523" s="131">
        <f>SUM(F522)</f>
        <v>0</v>
      </c>
      <c r="G523" s="131">
        <f>SUM(G522)</f>
        <v>167</v>
      </c>
      <c r="H523" s="131">
        <f>SUM(H522)</f>
        <v>0</v>
      </c>
      <c r="I523" s="131">
        <f>SUM(I522)</f>
        <v>0</v>
      </c>
      <c r="J523" s="131">
        <f>SUM(J522)</f>
        <v>1879.55</v>
      </c>
      <c r="K523" s="157"/>
    </row>
    <row r="524" spans="1:11" ht="15" customHeight="1">
      <c r="A524" s="264" t="s">
        <v>10</v>
      </c>
      <c r="B524" s="264"/>
      <c r="C524" s="264"/>
      <c r="D524" s="264"/>
      <c r="E524" s="264"/>
      <c r="F524" s="264"/>
      <c r="G524" s="264"/>
      <c r="H524" s="264"/>
      <c r="I524" s="264"/>
      <c r="J524" s="264"/>
      <c r="K524" s="264"/>
    </row>
    <row r="525" spans="1:11" ht="15" customHeight="1">
      <c r="A525" s="264" t="s">
        <v>11</v>
      </c>
      <c r="B525" s="264"/>
      <c r="C525" s="264"/>
      <c r="D525" s="264"/>
      <c r="E525" s="264"/>
      <c r="F525" s="264"/>
      <c r="G525" s="264"/>
      <c r="H525" s="264"/>
      <c r="I525" s="264"/>
      <c r="J525" s="264"/>
      <c r="K525" s="264"/>
    </row>
    <row r="526" spans="1:11" ht="15" customHeight="1">
      <c r="A526" s="264" t="str">
        <f>A3</f>
        <v>Nómina que corresponde a la 1ra (primera) quincena del mes de JUlio de 2016.</v>
      </c>
      <c r="B526" s="264"/>
      <c r="C526" s="264"/>
      <c r="D526" s="264"/>
      <c r="E526" s="264"/>
      <c r="F526" s="264"/>
      <c r="G526" s="264"/>
      <c r="H526" s="264"/>
      <c r="I526" s="264"/>
      <c r="J526" s="264"/>
      <c r="K526" s="264"/>
    </row>
    <row r="527" spans="1:11" ht="15" customHeight="1">
      <c r="A527" s="260" t="s">
        <v>351</v>
      </c>
      <c r="B527" s="260"/>
      <c r="C527" s="260"/>
      <c r="D527" s="260"/>
      <c r="E527" s="260"/>
      <c r="F527" s="260"/>
      <c r="G527" s="260"/>
      <c r="H527" s="260"/>
      <c r="I527" s="260"/>
      <c r="J527" s="260"/>
      <c r="K527" s="260"/>
    </row>
    <row r="528" spans="1:11" ht="25.5" customHeight="1">
      <c r="A528" s="191" t="s">
        <v>8</v>
      </c>
      <c r="B528" s="189" t="s">
        <v>36</v>
      </c>
      <c r="C528" s="191" t="s">
        <v>0</v>
      </c>
      <c r="D528" s="191" t="s">
        <v>1</v>
      </c>
      <c r="E528" s="191" t="s">
        <v>2</v>
      </c>
      <c r="F528" s="191" t="s">
        <v>3</v>
      </c>
      <c r="G528" s="191" t="s">
        <v>4</v>
      </c>
      <c r="H528" s="89" t="s">
        <v>108</v>
      </c>
      <c r="I528" s="242" t="s">
        <v>493</v>
      </c>
      <c r="J528" s="191" t="s">
        <v>5</v>
      </c>
      <c r="K528" s="191" t="s">
        <v>6</v>
      </c>
    </row>
    <row r="529" spans="1:11" ht="31.5" customHeight="1" thickBot="1">
      <c r="A529" s="31" t="s">
        <v>798</v>
      </c>
      <c r="B529" s="190">
        <v>1</v>
      </c>
      <c r="C529" s="40" t="s">
        <v>362</v>
      </c>
      <c r="D529" s="195" t="s">
        <v>352</v>
      </c>
      <c r="E529" s="160">
        <v>7791</v>
      </c>
      <c r="F529" s="160">
        <v>420</v>
      </c>
      <c r="G529" s="187"/>
      <c r="H529" s="187"/>
      <c r="I529" s="187"/>
      <c r="J529" s="160">
        <f>E529-F529+G529</f>
        <v>7371</v>
      </c>
      <c r="K529" s="113"/>
    </row>
    <row r="530" spans="1:11" s="181" customFormat="1" ht="25.5" customHeight="1" thickTop="1">
      <c r="A530" s="220"/>
      <c r="B530" s="221">
        <f>SUM(B529)</f>
        <v>1</v>
      </c>
      <c r="C530" s="222"/>
      <c r="D530" s="221" t="s">
        <v>7</v>
      </c>
      <c r="E530" s="203">
        <f>SUM(E529)</f>
        <v>7791</v>
      </c>
      <c r="F530" s="203">
        <f>SUM(F529)</f>
        <v>420</v>
      </c>
      <c r="G530" s="203">
        <f>SUM(G529)</f>
        <v>0</v>
      </c>
      <c r="H530" s="203">
        <f>SUM(H529)</f>
        <v>0</v>
      </c>
      <c r="I530" s="203">
        <f>SUM(I529)</f>
        <v>0</v>
      </c>
      <c r="J530" s="203">
        <f>SUM(J529)</f>
        <v>7371</v>
      </c>
      <c r="K530" s="223"/>
    </row>
    <row r="531" spans="1:11" ht="15" customHeight="1">
      <c r="A531" s="259"/>
      <c r="B531" s="259"/>
      <c r="C531" s="259"/>
      <c r="D531" s="259"/>
      <c r="E531" s="259"/>
      <c r="F531" s="259"/>
      <c r="G531" s="259"/>
      <c r="H531" s="259"/>
      <c r="I531" s="259"/>
      <c r="J531" s="259"/>
      <c r="K531" s="259"/>
    </row>
    <row r="532" spans="1:11" ht="15" customHeight="1">
      <c r="A532" s="259"/>
      <c r="B532" s="259"/>
      <c r="C532" s="259"/>
      <c r="D532" s="259"/>
      <c r="E532" s="259"/>
      <c r="F532" s="259"/>
      <c r="G532" s="259"/>
      <c r="H532" s="259"/>
      <c r="I532" s="259"/>
      <c r="J532" s="259"/>
      <c r="K532" s="259"/>
    </row>
    <row r="533" spans="1:11" ht="15" customHeight="1">
      <c r="A533" s="259"/>
      <c r="B533" s="259"/>
      <c r="C533" s="259"/>
      <c r="D533" s="259"/>
      <c r="E533" s="259"/>
      <c r="F533" s="259"/>
      <c r="G533" s="259"/>
      <c r="H533" s="259"/>
      <c r="I533" s="259"/>
      <c r="J533" s="259"/>
      <c r="K533" s="259"/>
    </row>
    <row r="534" spans="1:11" ht="15" customHeight="1">
      <c r="A534" s="260"/>
      <c r="B534" s="260"/>
      <c r="C534" s="260"/>
      <c r="D534" s="260"/>
      <c r="E534" s="260"/>
      <c r="F534" s="260"/>
      <c r="G534" s="260"/>
      <c r="H534" s="260"/>
      <c r="I534" s="260"/>
      <c r="J534" s="260"/>
      <c r="K534" s="260"/>
    </row>
    <row r="535" spans="1:14" ht="18.75" customHeight="1">
      <c r="A535" s="264" t="s">
        <v>10</v>
      </c>
      <c r="B535" s="264"/>
      <c r="C535" s="264"/>
      <c r="D535" s="264"/>
      <c r="E535" s="264"/>
      <c r="F535" s="264"/>
      <c r="G535" s="264"/>
      <c r="H535" s="264"/>
      <c r="I535" s="264"/>
      <c r="J535" s="264"/>
      <c r="K535" s="264"/>
      <c r="L535" s="264"/>
      <c r="M535" s="264"/>
      <c r="N535" s="264"/>
    </row>
    <row r="536" spans="1:14" ht="18.75" customHeight="1">
      <c r="A536" s="264" t="s">
        <v>11</v>
      </c>
      <c r="B536" s="264"/>
      <c r="C536" s="264"/>
      <c r="D536" s="264"/>
      <c r="E536" s="264"/>
      <c r="F536" s="264"/>
      <c r="G536" s="264"/>
      <c r="H536" s="264"/>
      <c r="I536" s="264"/>
      <c r="J536" s="264"/>
      <c r="K536" s="264"/>
      <c r="L536" s="264"/>
      <c r="M536" s="264"/>
      <c r="N536" s="264"/>
    </row>
    <row r="537" spans="1:14" ht="18.75" customHeight="1">
      <c r="A537" s="264" t="s">
        <v>523</v>
      </c>
      <c r="B537" s="264"/>
      <c r="C537" s="264"/>
      <c r="D537" s="264"/>
      <c r="E537" s="264"/>
      <c r="F537" s="264"/>
      <c r="G537" s="264"/>
      <c r="H537" s="264"/>
      <c r="I537" s="264"/>
      <c r="J537" s="264"/>
      <c r="K537" s="264"/>
      <c r="L537" s="264"/>
      <c r="M537" s="264"/>
      <c r="N537" s="264"/>
    </row>
    <row r="538" spans="1:14" ht="18.75" customHeight="1">
      <c r="A538" s="265" t="s">
        <v>494</v>
      </c>
      <c r="B538" s="265"/>
      <c r="C538" s="265"/>
      <c r="D538" s="265"/>
      <c r="E538" s="265"/>
      <c r="F538" s="265"/>
      <c r="G538" s="265"/>
      <c r="H538" s="265"/>
      <c r="I538" s="265"/>
      <c r="J538" s="265"/>
      <c r="K538" s="265"/>
      <c r="L538" s="265"/>
      <c r="M538" s="265"/>
      <c r="N538" s="265"/>
    </row>
    <row r="539" spans="1:12" ht="26.25" customHeight="1">
      <c r="A539" s="256" t="s">
        <v>8</v>
      </c>
      <c r="B539" s="256" t="s">
        <v>36</v>
      </c>
      <c r="C539" s="45" t="s">
        <v>0</v>
      </c>
      <c r="D539" s="46" t="s">
        <v>360</v>
      </c>
      <c r="E539" s="256" t="s">
        <v>1</v>
      </c>
      <c r="F539" s="256" t="s">
        <v>2</v>
      </c>
      <c r="G539" s="256" t="s">
        <v>3</v>
      </c>
      <c r="H539" s="256" t="s">
        <v>4</v>
      </c>
      <c r="I539" s="201" t="s">
        <v>108</v>
      </c>
      <c r="J539" s="242" t="s">
        <v>493</v>
      </c>
      <c r="K539" s="45" t="s">
        <v>5</v>
      </c>
      <c r="L539" s="257" t="s">
        <v>6</v>
      </c>
    </row>
    <row r="540" spans="1:12" ht="34.5" customHeight="1" thickBot="1">
      <c r="A540" s="32" t="s">
        <v>799</v>
      </c>
      <c r="B540" s="5">
        <v>1</v>
      </c>
      <c r="C540" s="252"/>
      <c r="D540" s="32"/>
      <c r="E540" s="172" t="s">
        <v>522</v>
      </c>
      <c r="F540" s="37">
        <v>3810</v>
      </c>
      <c r="G540" s="37"/>
      <c r="H540" s="34">
        <v>90</v>
      </c>
      <c r="I540" s="34"/>
      <c r="J540" s="34"/>
      <c r="K540" s="34">
        <f>F540-G540+H540+I540+J540</f>
        <v>3900</v>
      </c>
      <c r="L540" s="6"/>
    </row>
    <row r="541" spans="1:12" ht="52.5" customHeight="1" thickBot="1">
      <c r="A541" s="32" t="s">
        <v>800</v>
      </c>
      <c r="B541" s="5">
        <v>1</v>
      </c>
      <c r="C541" s="248"/>
      <c r="D541" s="32"/>
      <c r="E541" s="172" t="s">
        <v>522</v>
      </c>
      <c r="F541" s="37">
        <v>3810</v>
      </c>
      <c r="G541" s="37">
        <v>0</v>
      </c>
      <c r="H541" s="34">
        <v>90</v>
      </c>
      <c r="I541" s="34"/>
      <c r="J541" s="34"/>
      <c r="K541" s="34">
        <f>F541-G541+H541+I541+J541</f>
        <v>3900</v>
      </c>
      <c r="L541" s="6"/>
    </row>
    <row r="542" spans="1:12" ht="40.5" customHeight="1" thickBot="1">
      <c r="A542" s="32" t="s">
        <v>801</v>
      </c>
      <c r="B542" s="5">
        <v>1</v>
      </c>
      <c r="C542" s="243" t="s">
        <v>504</v>
      </c>
      <c r="D542" s="32"/>
      <c r="E542" s="172" t="s">
        <v>496</v>
      </c>
      <c r="F542" s="37">
        <v>1487</v>
      </c>
      <c r="G542" s="37"/>
      <c r="H542" s="34">
        <v>113</v>
      </c>
      <c r="I542" s="34"/>
      <c r="J542" s="34"/>
      <c r="K542" s="34">
        <f>F542-G542+H542+I542+J542</f>
        <v>1600</v>
      </c>
      <c r="L542" s="6"/>
    </row>
    <row r="543" spans="1:12" ht="18.75" customHeight="1" thickTop="1">
      <c r="A543" s="115"/>
      <c r="B543" s="121">
        <f>SUM(B540:B542)</f>
        <v>3</v>
      </c>
      <c r="C543" s="122"/>
      <c r="D543" s="123"/>
      <c r="E543" s="121" t="s">
        <v>7</v>
      </c>
      <c r="F543" s="131">
        <f aca="true" t="shared" si="34" ref="F543:K543">SUM(F540:F542)</f>
        <v>9107</v>
      </c>
      <c r="G543" s="131">
        <f t="shared" si="34"/>
        <v>0</v>
      </c>
      <c r="H543" s="131">
        <f t="shared" si="34"/>
        <v>293</v>
      </c>
      <c r="I543" s="131">
        <f t="shared" si="34"/>
        <v>0</v>
      </c>
      <c r="J543" s="131">
        <f t="shared" si="34"/>
        <v>0</v>
      </c>
      <c r="K543" s="131">
        <f t="shared" si="34"/>
        <v>9400</v>
      </c>
      <c r="L543" s="124"/>
    </row>
    <row r="544" spans="1:14" ht="18.75" customHeight="1">
      <c r="A544" s="5"/>
      <c r="B544" s="255"/>
      <c r="C544" s="255"/>
      <c r="D544" s="255"/>
      <c r="E544" s="245"/>
      <c r="F544" s="31"/>
      <c r="G544" s="255"/>
      <c r="H544" s="51"/>
      <c r="I544" s="51"/>
      <c r="J544" s="51"/>
      <c r="K544" s="51"/>
      <c r="L544" s="51"/>
      <c r="M544" s="51"/>
      <c r="N544" s="246"/>
    </row>
    <row r="545" spans="1:14" ht="18.75" customHeight="1">
      <c r="A545" s="5"/>
      <c r="B545" s="255"/>
      <c r="C545" s="255"/>
      <c r="D545" s="255"/>
      <c r="E545" s="245"/>
      <c r="F545" s="31"/>
      <c r="G545" s="255"/>
      <c r="H545" s="51"/>
      <c r="I545" s="51"/>
      <c r="J545" s="51"/>
      <c r="K545" s="51"/>
      <c r="L545" s="51"/>
      <c r="M545" s="51"/>
      <c r="N545" s="246"/>
    </row>
    <row r="546" spans="1:12" ht="18.75" customHeight="1">
      <c r="A546" s="264" t="s">
        <v>10</v>
      </c>
      <c r="B546" s="264"/>
      <c r="C546" s="264"/>
      <c r="D546" s="264"/>
      <c r="E546" s="264"/>
      <c r="F546" s="264"/>
      <c r="G546" s="264"/>
      <c r="H546" s="264"/>
      <c r="I546" s="264"/>
      <c r="J546" s="264"/>
      <c r="K546" s="264"/>
      <c r="L546" s="264"/>
    </row>
    <row r="547" spans="1:12" ht="18.75" customHeight="1">
      <c r="A547" s="264" t="s">
        <v>11</v>
      </c>
      <c r="B547" s="264"/>
      <c r="C547" s="264"/>
      <c r="D547" s="264"/>
      <c r="E547" s="264"/>
      <c r="F547" s="264"/>
      <c r="G547" s="264"/>
      <c r="H547" s="264"/>
      <c r="I547" s="264"/>
      <c r="J547" s="264"/>
      <c r="K547" s="264"/>
      <c r="L547" s="264"/>
    </row>
    <row r="548" spans="1:12" ht="18.75" customHeight="1">
      <c r="A548" s="264" t="s">
        <v>803</v>
      </c>
      <c r="B548" s="264"/>
      <c r="C548" s="264"/>
      <c r="D548" s="264"/>
      <c r="E548" s="264"/>
      <c r="F548" s="264"/>
      <c r="G548" s="264"/>
      <c r="H548" s="264"/>
      <c r="I548" s="264"/>
      <c r="J548" s="264"/>
      <c r="K548" s="264"/>
      <c r="L548" s="264"/>
    </row>
    <row r="549" spans="1:12" ht="18.75" customHeight="1">
      <c r="A549" s="265" t="s">
        <v>494</v>
      </c>
      <c r="B549" s="265"/>
      <c r="C549" s="265"/>
      <c r="D549" s="265"/>
      <c r="E549" s="265"/>
      <c r="F549" s="265"/>
      <c r="G549" s="265"/>
      <c r="H549" s="265"/>
      <c r="I549" s="265"/>
      <c r="J549" s="265"/>
      <c r="K549" s="265"/>
      <c r="L549" s="265"/>
    </row>
    <row r="550" spans="1:12" ht="24">
      <c r="A550" s="256" t="s">
        <v>8</v>
      </c>
      <c r="B550" s="256" t="s">
        <v>36</v>
      </c>
      <c r="C550" s="45" t="s">
        <v>0</v>
      </c>
      <c r="D550" s="46" t="s">
        <v>360</v>
      </c>
      <c r="E550" s="256" t="s">
        <v>1</v>
      </c>
      <c r="F550" s="256" t="s">
        <v>2</v>
      </c>
      <c r="G550" s="256" t="s">
        <v>3</v>
      </c>
      <c r="H550" s="256" t="s">
        <v>4</v>
      </c>
      <c r="I550" s="89" t="s">
        <v>108</v>
      </c>
      <c r="J550" s="242" t="s">
        <v>493</v>
      </c>
      <c r="K550" s="45" t="s">
        <v>5</v>
      </c>
      <c r="L550" s="257" t="s">
        <v>6</v>
      </c>
    </row>
    <row r="551" spans="1:12" ht="25.5" customHeight="1" thickBot="1">
      <c r="A551" s="5" t="s">
        <v>611</v>
      </c>
      <c r="B551" s="5">
        <v>1</v>
      </c>
      <c r="C551" s="243" t="s">
        <v>502</v>
      </c>
      <c r="D551" s="32"/>
      <c r="E551" s="172" t="s">
        <v>500</v>
      </c>
      <c r="F551" s="37">
        <v>1907</v>
      </c>
      <c r="G551" s="37"/>
      <c r="H551" s="34">
        <v>93</v>
      </c>
      <c r="I551" s="34"/>
      <c r="J551" s="34"/>
      <c r="K551" s="34">
        <f>F551-G551+H551+I551+J551</f>
        <v>2000</v>
      </c>
      <c r="L551" s="6"/>
    </row>
    <row r="552" spans="1:12" ht="30.75" customHeight="1" thickBot="1">
      <c r="A552" s="5" t="s">
        <v>612</v>
      </c>
      <c r="B552" s="5">
        <v>1</v>
      </c>
      <c r="C552" s="243" t="s">
        <v>503</v>
      </c>
      <c r="D552" s="32"/>
      <c r="E552" s="172" t="s">
        <v>495</v>
      </c>
      <c r="F552" s="37">
        <v>1694</v>
      </c>
      <c r="G552" s="37">
        <v>0</v>
      </c>
      <c r="H552" s="34">
        <v>104</v>
      </c>
      <c r="I552" s="34"/>
      <c r="J552" s="34"/>
      <c r="K552" s="34">
        <f aca="true" t="shared" si="35" ref="K552:K559">F552-G552+H552+I552+J552</f>
        <v>1798</v>
      </c>
      <c r="L552" s="9"/>
    </row>
    <row r="553" spans="1:12" ht="30.75" customHeight="1" thickBot="1">
      <c r="A553" s="5" t="s">
        <v>759</v>
      </c>
      <c r="B553" s="5">
        <v>1</v>
      </c>
      <c r="C553" s="243" t="s">
        <v>505</v>
      </c>
      <c r="D553" s="32"/>
      <c r="E553" s="172" t="s">
        <v>497</v>
      </c>
      <c r="F553" s="37">
        <v>2264</v>
      </c>
      <c r="G553" s="37"/>
      <c r="H553" s="34">
        <v>86</v>
      </c>
      <c r="I553" s="34"/>
      <c r="J553" s="34"/>
      <c r="K553" s="34">
        <f t="shared" si="35"/>
        <v>2350</v>
      </c>
      <c r="L553" s="9"/>
    </row>
    <row r="554" spans="1:12" ht="64.5" thickBot="1">
      <c r="A554" s="5" t="s">
        <v>760</v>
      </c>
      <c r="B554" s="5">
        <v>1</v>
      </c>
      <c r="C554" s="243" t="s">
        <v>514</v>
      </c>
      <c r="D554" s="32"/>
      <c r="E554" s="200" t="s">
        <v>501</v>
      </c>
      <c r="F554" s="37">
        <v>2739</v>
      </c>
      <c r="G554" s="37"/>
      <c r="H554" s="34">
        <v>61</v>
      </c>
      <c r="I554" s="34"/>
      <c r="J554" s="34"/>
      <c r="K554" s="34">
        <f t="shared" si="35"/>
        <v>2800</v>
      </c>
      <c r="L554" s="9"/>
    </row>
    <row r="555" spans="1:12" ht="39" thickBot="1">
      <c r="A555" s="5" t="s">
        <v>761</v>
      </c>
      <c r="B555" s="5">
        <v>1</v>
      </c>
      <c r="C555" s="243" t="s">
        <v>510</v>
      </c>
      <c r="D555" s="32"/>
      <c r="E555" s="200" t="s">
        <v>511</v>
      </c>
      <c r="F555" s="37">
        <v>2880</v>
      </c>
      <c r="G555" s="37"/>
      <c r="H555" s="34">
        <v>120</v>
      </c>
      <c r="I555" s="34"/>
      <c r="J555" s="34"/>
      <c r="K555" s="34">
        <v>3000</v>
      </c>
      <c r="L555" s="9"/>
    </row>
    <row r="556" spans="1:12" ht="39" thickBot="1">
      <c r="A556" s="5" t="s">
        <v>762</v>
      </c>
      <c r="B556" s="5">
        <v>1</v>
      </c>
      <c r="C556" s="243" t="s">
        <v>506</v>
      </c>
      <c r="D556" s="32"/>
      <c r="E556" s="172" t="s">
        <v>499</v>
      </c>
      <c r="F556" s="37">
        <v>2739</v>
      </c>
      <c r="G556" s="37"/>
      <c r="H556" s="34">
        <v>61</v>
      </c>
      <c r="I556" s="34"/>
      <c r="J556" s="34"/>
      <c r="K556" s="34">
        <v>2800</v>
      </c>
      <c r="L556" s="9"/>
    </row>
    <row r="557" spans="1:12" ht="51.75" thickBot="1">
      <c r="A557" s="5" t="s">
        <v>763</v>
      </c>
      <c r="B557" s="5">
        <v>1</v>
      </c>
      <c r="C557" s="243" t="s">
        <v>507</v>
      </c>
      <c r="D557" s="32"/>
      <c r="E557" s="172" t="s">
        <v>498</v>
      </c>
      <c r="F557" s="37">
        <v>5198</v>
      </c>
      <c r="G557" s="37">
        <v>198</v>
      </c>
      <c r="H557" s="34"/>
      <c r="I557" s="34"/>
      <c r="J557" s="34"/>
      <c r="K557" s="34">
        <f t="shared" si="35"/>
        <v>5000</v>
      </c>
      <c r="L557" s="9"/>
    </row>
    <row r="558" spans="1:12" ht="39" thickBot="1">
      <c r="A558" s="5" t="s">
        <v>764</v>
      </c>
      <c r="B558" s="5">
        <v>1</v>
      </c>
      <c r="C558" s="248" t="s">
        <v>519</v>
      </c>
      <c r="D558" s="32"/>
      <c r="E558" s="200" t="s">
        <v>518</v>
      </c>
      <c r="F558" s="37">
        <v>2950</v>
      </c>
      <c r="G558" s="37"/>
      <c r="H558" s="34">
        <v>150</v>
      </c>
      <c r="I558" s="34"/>
      <c r="J558" s="34"/>
      <c r="K558" s="34">
        <f t="shared" si="35"/>
        <v>3100</v>
      </c>
      <c r="L558" s="249"/>
    </row>
    <row r="559" spans="1:12" ht="39.75" thickBot="1" thickTop="1">
      <c r="A559" s="5" t="s">
        <v>765</v>
      </c>
      <c r="B559" s="5">
        <v>1</v>
      </c>
      <c r="C559" s="248" t="s">
        <v>521</v>
      </c>
      <c r="D559" s="32"/>
      <c r="E559" s="200" t="s">
        <v>520</v>
      </c>
      <c r="F559" s="37">
        <v>1280</v>
      </c>
      <c r="G559" s="37"/>
      <c r="H559" s="34">
        <v>120</v>
      </c>
      <c r="I559" s="34"/>
      <c r="J559" s="34"/>
      <c r="K559" s="34">
        <f t="shared" si="35"/>
        <v>1400</v>
      </c>
      <c r="L559" s="250"/>
    </row>
    <row r="560" spans="1:12" ht="18.75" customHeight="1" thickTop="1">
      <c r="A560" s="115"/>
      <c r="B560" s="121">
        <f>SUM(B551:B559)</f>
        <v>9</v>
      </c>
      <c r="C560" s="122"/>
      <c r="D560" s="123"/>
      <c r="E560" s="121" t="s">
        <v>7</v>
      </c>
      <c r="F560" s="131">
        <f>SUM(F551:F559)</f>
        <v>23651</v>
      </c>
      <c r="G560" s="131">
        <f>SUM(G551:G557)</f>
        <v>198</v>
      </c>
      <c r="H560" s="131">
        <f>SUM(H551:H559)</f>
        <v>795</v>
      </c>
      <c r="I560" s="131">
        <f>SUM(I551:I557)</f>
        <v>0</v>
      </c>
      <c r="J560" s="131">
        <f>SUM(J551:J557)</f>
        <v>0</v>
      </c>
      <c r="K560" s="131">
        <f>SUM(K551:K559)</f>
        <v>24248</v>
      </c>
      <c r="L560" s="124"/>
    </row>
    <row r="561" spans="1:10" ht="12.75" customHeight="1">
      <c r="A561" s="26"/>
      <c r="B561" s="26"/>
      <c r="C561" s="24"/>
      <c r="D561" s="27"/>
      <c r="E561" s="25"/>
      <c r="F561" s="25"/>
      <c r="G561" s="25"/>
      <c r="H561" s="25"/>
      <c r="I561" s="25"/>
      <c r="J561" s="25"/>
    </row>
    <row r="562" spans="1:10" ht="12.75" customHeight="1">
      <c r="A562" s="26"/>
      <c r="B562" s="26"/>
      <c r="C562" s="24"/>
      <c r="D562" s="27"/>
      <c r="E562" s="25"/>
      <c r="F562" s="27"/>
      <c r="G562" s="25"/>
      <c r="H562" s="25"/>
      <c r="I562" s="25"/>
      <c r="J562" s="25"/>
    </row>
    <row r="563" spans="1:10" ht="12.75" customHeight="1">
      <c r="A563" s="4"/>
      <c r="B563" s="4"/>
      <c r="C563" s="24"/>
      <c r="D563" s="25"/>
      <c r="E563" s="27"/>
      <c r="F563" s="25"/>
      <c r="G563" s="25"/>
      <c r="H563" s="25"/>
      <c r="I563" s="25"/>
      <c r="J563" s="25"/>
    </row>
  </sheetData>
  <sheetProtection/>
  <mergeCells count="157">
    <mergeCell ref="A546:L546"/>
    <mergeCell ref="A547:L547"/>
    <mergeCell ref="A548:L548"/>
    <mergeCell ref="A549:L549"/>
    <mergeCell ref="A535:N535"/>
    <mergeCell ref="A536:N536"/>
    <mergeCell ref="A537:N537"/>
    <mergeCell ref="A538:N538"/>
    <mergeCell ref="A533:K533"/>
    <mergeCell ref="A534:K534"/>
    <mergeCell ref="A411:K411"/>
    <mergeCell ref="A412:K412"/>
    <mergeCell ref="A421:K421"/>
    <mergeCell ref="A422:K422"/>
    <mergeCell ref="A423:K423"/>
    <mergeCell ref="A424:K424"/>
    <mergeCell ref="A467:K467"/>
    <mergeCell ref="A468:K468"/>
    <mergeCell ref="A469:K469"/>
    <mergeCell ref="A470:K470"/>
    <mergeCell ref="A517:K517"/>
    <mergeCell ref="A518:K518"/>
    <mergeCell ref="A519:K519"/>
    <mergeCell ref="A520:K520"/>
    <mergeCell ref="A506:K506"/>
    <mergeCell ref="A531:K531"/>
    <mergeCell ref="A532:K532"/>
    <mergeCell ref="A524:K524"/>
    <mergeCell ref="A525:K525"/>
    <mergeCell ref="A526:K526"/>
    <mergeCell ref="A527:K527"/>
    <mergeCell ref="A319:K319"/>
    <mergeCell ref="A226:K226"/>
    <mergeCell ref="A227:K227"/>
    <mergeCell ref="A244:K244"/>
    <mergeCell ref="A245:K245"/>
    <mergeCell ref="A246:K246"/>
    <mergeCell ref="A247:K247"/>
    <mergeCell ref="A274:K274"/>
    <mergeCell ref="A283:K283"/>
    <mergeCell ref="A295:K295"/>
    <mergeCell ref="A147:K147"/>
    <mergeCell ref="A148:K148"/>
    <mergeCell ref="A149:K149"/>
    <mergeCell ref="A159:K159"/>
    <mergeCell ref="A160:K160"/>
    <mergeCell ref="A161:K161"/>
    <mergeCell ref="A162:K162"/>
    <mergeCell ref="A176:K176"/>
    <mergeCell ref="A177:K177"/>
    <mergeCell ref="A168:K168"/>
    <mergeCell ref="A169:K169"/>
    <mergeCell ref="A170:K170"/>
    <mergeCell ref="A171:K171"/>
    <mergeCell ref="A122:K122"/>
    <mergeCell ref="A123:K123"/>
    <mergeCell ref="A124:K124"/>
    <mergeCell ref="A125:K125"/>
    <mergeCell ref="A134:K134"/>
    <mergeCell ref="A135:K135"/>
    <mergeCell ref="A136:K136"/>
    <mergeCell ref="A137:K137"/>
    <mergeCell ref="A146:K146"/>
    <mergeCell ref="A96:K96"/>
    <mergeCell ref="A102:K102"/>
    <mergeCell ref="A103:K103"/>
    <mergeCell ref="A104:K104"/>
    <mergeCell ref="A105:K105"/>
    <mergeCell ref="A113:K113"/>
    <mergeCell ref="A114:K114"/>
    <mergeCell ref="A115:K115"/>
    <mergeCell ref="A116:K116"/>
    <mergeCell ref="A43:K43"/>
    <mergeCell ref="A50:K50"/>
    <mergeCell ref="A58:K58"/>
    <mergeCell ref="A59:K59"/>
    <mergeCell ref="A60:K60"/>
    <mergeCell ref="A61:K61"/>
    <mergeCell ref="A80:K80"/>
    <mergeCell ref="A81:K81"/>
    <mergeCell ref="A82:K82"/>
    <mergeCell ref="A73:K73"/>
    <mergeCell ref="A74:K74"/>
    <mergeCell ref="A75:K75"/>
    <mergeCell ref="A76:K76"/>
    <mergeCell ref="A1:K1"/>
    <mergeCell ref="A2:K2"/>
    <mergeCell ref="A3:K3"/>
    <mergeCell ref="A4:K4"/>
    <mergeCell ref="A16:K16"/>
    <mergeCell ref="A17:K17"/>
    <mergeCell ref="A18:K18"/>
    <mergeCell ref="A19:K19"/>
    <mergeCell ref="A95:K95"/>
    <mergeCell ref="A83:K83"/>
    <mergeCell ref="A93:K93"/>
    <mergeCell ref="A94:K94"/>
    <mergeCell ref="A68:K68"/>
    <mergeCell ref="A37:K37"/>
    <mergeCell ref="A38:K38"/>
    <mergeCell ref="A39:K39"/>
    <mergeCell ref="A40:K40"/>
    <mergeCell ref="A26:K26"/>
    <mergeCell ref="A27:K27"/>
    <mergeCell ref="A28:K28"/>
    <mergeCell ref="A29:K29"/>
    <mergeCell ref="A65:K65"/>
    <mergeCell ref="A66:K66"/>
    <mergeCell ref="A67:K67"/>
    <mergeCell ref="A187:K187"/>
    <mergeCell ref="A216:K216"/>
    <mergeCell ref="A217:K217"/>
    <mergeCell ref="A218:K218"/>
    <mergeCell ref="A219:K219"/>
    <mergeCell ref="A178:K178"/>
    <mergeCell ref="A179:K179"/>
    <mergeCell ref="A309:K309"/>
    <mergeCell ref="A310:K310"/>
    <mergeCell ref="A255:K255"/>
    <mergeCell ref="A256:K256"/>
    <mergeCell ref="A257:K257"/>
    <mergeCell ref="A184:K184"/>
    <mergeCell ref="A185:K185"/>
    <mergeCell ref="A186:K186"/>
    <mergeCell ref="A195:K195"/>
    <mergeCell ref="A258:K258"/>
    <mergeCell ref="A264:K264"/>
    <mergeCell ref="A265:K265"/>
    <mergeCell ref="A266:K266"/>
    <mergeCell ref="A267:K267"/>
    <mergeCell ref="A206:K206"/>
    <mergeCell ref="A224:K224"/>
    <mergeCell ref="A225:K225"/>
    <mergeCell ref="A207:K207"/>
    <mergeCell ref="A208:K208"/>
    <mergeCell ref="A209:K209"/>
    <mergeCell ref="A410:K410"/>
    <mergeCell ref="A436:K436"/>
    <mergeCell ref="A437:K437"/>
    <mergeCell ref="A438:K438"/>
    <mergeCell ref="A439:K439"/>
    <mergeCell ref="A459:K459"/>
    <mergeCell ref="A395:K395"/>
    <mergeCell ref="A396:K396"/>
    <mergeCell ref="A312:K312"/>
    <mergeCell ref="A409:K409"/>
    <mergeCell ref="A328:K328"/>
    <mergeCell ref="A333:K333"/>
    <mergeCell ref="A344:K344"/>
    <mergeCell ref="A350:K350"/>
    <mergeCell ref="A371:K371"/>
    <mergeCell ref="A387:K387"/>
    <mergeCell ref="A311:K311"/>
    <mergeCell ref="A393:K393"/>
    <mergeCell ref="A394:K394"/>
    <mergeCell ref="A317:K317"/>
    <mergeCell ref="A318:K318"/>
  </mergeCells>
  <printOptions verticalCentered="1"/>
  <pageMargins left="0.2362204724409449" right="0.2362204724409449" top="0.8267716535433072" bottom="0.7480314960629921" header="0.31496062992125984" footer="0.31496062992125984"/>
  <pageSetup horizontalDpi="300" verticalDpi="300" orientation="landscape" scale="66" r:id="rId1"/>
  <headerFooter alignWithMargins="0">
    <oddFooter>&amp;C&amp;12Página &amp;P&amp;"Bookman Old Style,Negrita"&amp;10 &amp;"Arial,Normal"&amp;12&amp;K000000de &amp;N 
&amp;K07-0222D&amp;K7030A0A &amp;K000000Quincena de&amp;"Arial,Negrita"&amp;K7030A0 Junio &amp;"Arial,Normal"&amp;K000000de &amp;"Arial,Negrita"&amp;K7030A02016&amp;"Arial,Normal"&amp;K000000.</oddFooter>
  </headerFooter>
  <rowBreaks count="59" manualBreakCount="59">
    <brk id="15" max="255" man="1"/>
    <brk id="25" max="255" man="1"/>
    <brk id="36" max="255" man="1"/>
    <brk id="57" max="255" man="1"/>
    <brk id="64" max="255" man="1"/>
    <brk id="36" max="255" man="1"/>
    <brk id="57" max="255" man="1"/>
    <brk id="72" max="255" man="1"/>
    <brk id="79" max="255" man="1"/>
    <brk id="92" max="255" man="1"/>
    <brk id="101" max="255" man="1"/>
    <brk id="112" max="255" man="1"/>
    <brk id="121" max="255" man="1"/>
    <brk id="133" max="255" man="1"/>
    <brk id="145" max="255" man="1"/>
    <brk id="158" max="255" man="1"/>
    <brk id="167" max="255" man="1"/>
    <brk id="175" max="255" man="1"/>
    <brk id="183" max="255" man="1"/>
    <brk id="205" max="255" man="1"/>
    <brk id="215" max="255" man="1"/>
    <brk id="223" max="255" man="1"/>
    <brk id="243" max="255" man="1"/>
    <brk id="254" max="255" man="1"/>
    <brk id="263" max="255" man="1"/>
    <brk id="273" max="255" man="1"/>
    <brk id="282" max="255" man="1"/>
    <brk id="294" max="255" man="1"/>
    <brk id="308" max="255" man="1"/>
    <brk id="183" max="255" man="1"/>
    <brk id="205" max="255" man="1"/>
    <brk id="215" max="255" man="1"/>
    <brk id="223" max="255" man="1"/>
    <brk id="243" max="255" man="1"/>
    <brk id="254" max="255" man="1"/>
    <brk id="263" max="255" man="1"/>
    <brk id="273" max="255" man="1"/>
    <brk id="282" max="255" man="1"/>
    <brk id="294" max="255" man="1"/>
    <brk id="316" max="255" man="1"/>
    <brk id="327" max="255" man="1"/>
    <brk id="332" max="255" man="1"/>
    <brk id="343" max="255" man="1"/>
    <brk id="349" max="255" man="1"/>
    <brk id="370" max="255" man="1"/>
    <brk id="386" max="255" man="1"/>
    <brk id="392" max="255" man="1"/>
    <brk id="167" max="255" man="1"/>
    <brk id="408" max="255" man="1"/>
    <brk id="420" max="255" man="1"/>
    <brk id="435" max="255" man="1"/>
    <brk id="458" max="255" man="1"/>
    <brk id="466" max="255" man="1"/>
    <brk id="505" max="255" man="1"/>
    <brk id="516" max="255" man="1"/>
    <brk id="523" max="255" man="1"/>
    <brk id="530" max="255" man="1"/>
    <brk id="534" max="255" man="1"/>
    <brk id="5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2016-06-30T15:02:51Z</cp:lastPrinted>
  <dcterms:created xsi:type="dcterms:W3CDTF">2010-04-29T16:52:07Z</dcterms:created>
  <dcterms:modified xsi:type="dcterms:W3CDTF">2016-07-19T16:07:46Z</dcterms:modified>
  <cp:category/>
  <cp:version/>
  <cp:contentType/>
  <cp:contentStatus/>
</cp:coreProperties>
</file>